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ermakova\Documents\soutěže\CHO\2021-2022\OK CHO D\"/>
    </mc:Choice>
  </mc:AlternateContent>
  <bookViews>
    <workbookView xWindow="0" yWindow="255" windowWidth="19035" windowHeight="11640" activeTab="4"/>
  </bookViews>
  <sheets>
    <sheet name="výsledky" sheetId="5" r:id="rId1"/>
    <sheet name="výsledky (1)" sheetId="7" r:id="rId2"/>
    <sheet name="výsledky (2)" sheetId="6" r:id="rId3"/>
    <sheet name="1" sheetId="2" r:id="rId4"/>
    <sheet name="web" sheetId="8" r:id="rId5"/>
  </sheets>
  <definedNames>
    <definedName name="_xlnm._FilterDatabase" localSheetId="3" hidden="1">'1'!$B$9:$M$30</definedName>
    <definedName name="_xlnm._FilterDatabase" localSheetId="1" hidden="1">'výsledky (1)'!$A$8:$N$8</definedName>
    <definedName name="_xlnm._FilterDatabase" localSheetId="2" hidden="1">'výsledky (2)'!$A$7:$O$33</definedName>
  </definedNames>
  <calcPr calcId="162913"/>
</workbook>
</file>

<file path=xl/calcChain.xml><?xml version="1.0" encoding="utf-8"?>
<calcChain xmlns="http://schemas.openxmlformats.org/spreadsheetml/2006/main">
  <c r="L32" i="8" l="1"/>
  <c r="N32" i="8" s="1"/>
  <c r="L31" i="8"/>
  <c r="N31" i="8" s="1"/>
  <c r="L30" i="8"/>
  <c r="N30" i="8" s="1"/>
  <c r="N29" i="8"/>
  <c r="L29" i="8"/>
  <c r="L28" i="8"/>
  <c r="N28" i="8" s="1"/>
  <c r="L27" i="8"/>
  <c r="N27" i="8" s="1"/>
  <c r="L26" i="8"/>
  <c r="N26" i="8" s="1"/>
  <c r="N25" i="8"/>
  <c r="L25" i="8"/>
  <c r="L24" i="8"/>
  <c r="N24" i="8" s="1"/>
  <c r="L23" i="8"/>
  <c r="N23" i="8" s="1"/>
  <c r="L22" i="8"/>
  <c r="N22" i="8" s="1"/>
  <c r="N21" i="8"/>
  <c r="L21" i="8"/>
  <c r="L20" i="8"/>
  <c r="N20" i="8" s="1"/>
  <c r="L19" i="8"/>
  <c r="N19" i="8" s="1"/>
  <c r="L18" i="8"/>
  <c r="N17" i="8"/>
  <c r="L17" i="8"/>
  <c r="L16" i="8"/>
  <c r="N16" i="8" s="1"/>
  <c r="L15" i="8"/>
  <c r="N15" i="8" s="1"/>
  <c r="L14" i="8"/>
  <c r="N14" i="8" s="1"/>
  <c r="N13" i="8"/>
  <c r="L13" i="8"/>
  <c r="L12" i="8"/>
  <c r="N12" i="8" s="1"/>
  <c r="L11" i="8"/>
  <c r="N11" i="8" s="1"/>
  <c r="L10" i="8"/>
  <c r="N10" i="8" s="1"/>
  <c r="N9" i="8"/>
  <c r="L9" i="8"/>
  <c r="L32" i="2" l="1"/>
  <c r="N32" i="2" s="1"/>
  <c r="L31" i="2"/>
  <c r="N31" i="2" s="1"/>
  <c r="L30" i="2"/>
  <c r="N30" i="2" s="1"/>
  <c r="L29" i="2"/>
  <c r="N29" i="2" s="1"/>
  <c r="L28" i="2"/>
  <c r="N28" i="2" s="1"/>
  <c r="L27" i="2"/>
  <c r="N27" i="2" s="1"/>
  <c r="L26" i="2"/>
  <c r="N26" i="2" s="1"/>
  <c r="L25" i="2"/>
  <c r="N25" i="2" s="1"/>
  <c r="L24" i="2"/>
  <c r="N24" i="2" s="1"/>
  <c r="L23" i="2"/>
  <c r="N23" i="2" s="1"/>
  <c r="L22" i="2"/>
  <c r="N22" i="2" s="1"/>
  <c r="L21" i="2"/>
  <c r="N21" i="2" s="1"/>
  <c r="N20" i="2"/>
  <c r="L20" i="2"/>
  <c r="L19" i="2"/>
  <c r="N19" i="2" s="1"/>
  <c r="L18" i="2"/>
  <c r="N18" i="2" s="1"/>
  <c r="L17" i="2"/>
  <c r="N17" i="2" s="1"/>
  <c r="N16" i="2"/>
  <c r="L16" i="2"/>
  <c r="L15" i="2"/>
  <c r="N15" i="2" s="1"/>
  <c r="L14" i="2"/>
  <c r="N14" i="2" s="1"/>
  <c r="L13" i="2"/>
  <c r="N13" i="2" s="1"/>
  <c r="L12" i="2"/>
  <c r="N12" i="2" s="1"/>
  <c r="L11" i="2"/>
  <c r="N11" i="2" s="1"/>
  <c r="L10" i="2"/>
  <c r="N10" i="2" s="1"/>
  <c r="L9" i="2"/>
  <c r="N9" i="2" s="1"/>
  <c r="G34" i="7"/>
  <c r="L16" i="7"/>
  <c r="N16" i="7" s="1"/>
  <c r="L21" i="7"/>
  <c r="N21" i="7" s="1"/>
  <c r="N10" i="7"/>
  <c r="L10" i="7"/>
  <c r="L12" i="7"/>
  <c r="N12" i="7" s="1"/>
  <c r="L9" i="7"/>
  <c r="N9" i="7" s="1"/>
  <c r="L28" i="7"/>
  <c r="N28" i="7" s="1"/>
  <c r="L31" i="7"/>
  <c r="N31" i="7" s="1"/>
  <c r="L13" i="7"/>
  <c r="N13" i="7" s="1"/>
  <c r="L29" i="7"/>
  <c r="N29" i="7" s="1"/>
  <c r="L30" i="7"/>
  <c r="N30" i="7" s="1"/>
  <c r="L15" i="7"/>
  <c r="N15" i="7" s="1"/>
  <c r="L14" i="7"/>
  <c r="N14" i="7" s="1"/>
  <c r="L23" i="7"/>
  <c r="N23" i="7" s="1"/>
  <c r="L25" i="7"/>
  <c r="N25" i="7" s="1"/>
  <c r="L18" i="7"/>
  <c r="N18" i="7" s="1"/>
  <c r="L17" i="7"/>
  <c r="N17" i="7" s="1"/>
  <c r="L11" i="7"/>
  <c r="N11" i="7" s="1"/>
  <c r="L24" i="7"/>
  <c r="N24" i="7" s="1"/>
  <c r="L22" i="7"/>
  <c r="N22" i="7" s="1"/>
  <c r="L20" i="7"/>
  <c r="N20" i="7" s="1"/>
  <c r="L19" i="7"/>
  <c r="N19" i="7" s="1"/>
  <c r="L27" i="7"/>
  <c r="N27" i="7" s="1"/>
  <c r="L32" i="7"/>
  <c r="N32" i="7" s="1"/>
  <c r="L26" i="7"/>
  <c r="N26" i="7" s="1"/>
  <c r="A11" i="2" l="1"/>
  <c r="A14" i="2"/>
  <c r="A20" i="2"/>
  <c r="A30" i="2"/>
  <c r="A18" i="2"/>
  <c r="A24" i="2"/>
  <c r="A9" i="2"/>
  <c r="A19" i="2"/>
  <c r="A22" i="2"/>
  <c r="A25" i="2"/>
  <c r="A28" i="2"/>
  <c r="A32" i="2"/>
  <c r="A17" i="2"/>
  <c r="A27" i="2"/>
  <c r="A15" i="2"/>
  <c r="A21" i="2"/>
  <c r="A31" i="2"/>
  <c r="A12" i="2"/>
  <c r="A10" i="2"/>
  <c r="A13" i="2"/>
  <c r="A16" i="2"/>
  <c r="A23" i="2"/>
  <c r="A26" i="2"/>
  <c r="A29" i="2"/>
  <c r="A19" i="7"/>
  <c r="A28" i="7"/>
  <c r="A20" i="7"/>
  <c r="A18" i="7"/>
  <c r="A9" i="7"/>
  <c r="A25" i="7"/>
  <c r="A15" i="7"/>
  <c r="A12" i="7"/>
  <c r="A16" i="7"/>
  <c r="A14" i="7"/>
  <c r="A29" i="7"/>
  <c r="A10" i="7"/>
  <c r="A32" i="7"/>
  <c r="A13" i="7"/>
  <c r="A21" i="7"/>
  <c r="A11" i="7"/>
  <c r="A26" i="7"/>
  <c r="A24" i="7"/>
  <c r="A27" i="7"/>
  <c r="A22" i="7"/>
  <c r="A17" i="7"/>
  <c r="A23" i="7"/>
  <c r="A30" i="7"/>
  <c r="A31" i="7"/>
  <c r="L28" i="5"/>
  <c r="N28" i="5" s="1"/>
  <c r="L29" i="5"/>
  <c r="N29" i="5" s="1"/>
  <c r="L30" i="5"/>
  <c r="N30" i="5" s="1"/>
  <c r="L31" i="5"/>
  <c r="N31" i="5" s="1"/>
  <c r="L32" i="5"/>
  <c r="N32" i="5" s="1"/>
  <c r="G35" i="6" l="1"/>
  <c r="G35" i="5"/>
  <c r="M33" i="6" l="1"/>
  <c r="O33" i="6" s="1"/>
  <c r="M24" i="6"/>
  <c r="O24" i="6" s="1"/>
  <c r="M20" i="6"/>
  <c r="O20" i="6" s="1"/>
  <c r="M17" i="6"/>
  <c r="O17" i="6" s="1"/>
  <c r="M32" i="6"/>
  <c r="O32" i="6" s="1"/>
  <c r="M30" i="6"/>
  <c r="O30" i="6" s="1"/>
  <c r="M22" i="6"/>
  <c r="O22" i="6" s="1"/>
  <c r="M29" i="6"/>
  <c r="O29" i="6" s="1"/>
  <c r="M12" i="6"/>
  <c r="O12" i="6" s="1"/>
  <c r="M25" i="6"/>
  <c r="O25" i="6" s="1"/>
  <c r="M19" i="6"/>
  <c r="O19" i="6" s="1"/>
  <c r="M23" i="6"/>
  <c r="O23" i="6" s="1"/>
  <c r="M16" i="6"/>
  <c r="O16" i="6" s="1"/>
  <c r="M14" i="6"/>
  <c r="O14" i="6" s="1"/>
  <c r="M31" i="6"/>
  <c r="O31" i="6" s="1"/>
  <c r="M27" i="6"/>
  <c r="O27" i="6" s="1"/>
  <c r="M11" i="6"/>
  <c r="O11" i="6" s="1"/>
  <c r="M15" i="6"/>
  <c r="O15" i="6" s="1"/>
  <c r="M10" i="6"/>
  <c r="O10" i="6" s="1"/>
  <c r="M13" i="6"/>
  <c r="O13" i="6" s="1"/>
  <c r="M18" i="6"/>
  <c r="O18" i="6" s="1"/>
  <c r="M9" i="6"/>
  <c r="O9" i="6" s="1"/>
  <c r="M21" i="6"/>
  <c r="O21" i="6" s="1"/>
  <c r="M26" i="6"/>
  <c r="O26" i="6" s="1"/>
  <c r="M28" i="6"/>
  <c r="O28" i="6" s="1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9" i="5"/>
  <c r="A23" i="6" l="1"/>
  <c r="A26" i="6"/>
  <c r="A11" i="6"/>
  <c r="A14" i="6"/>
  <c r="A12" i="6"/>
  <c r="A30" i="6"/>
  <c r="A17" i="6"/>
  <c r="A21" i="6"/>
  <c r="A13" i="6"/>
  <c r="A19" i="6"/>
  <c r="A20" i="6"/>
  <c r="A9" i="6"/>
  <c r="A10" i="6"/>
  <c r="A27" i="6"/>
  <c r="A16" i="6"/>
  <c r="A25" i="6"/>
  <c r="A29" i="6"/>
  <c r="A32" i="6"/>
  <c r="A24" i="6"/>
  <c r="A28" i="6"/>
  <c r="A18" i="6"/>
  <c r="A15" i="6"/>
  <c r="A31" i="6"/>
  <c r="A22" i="6"/>
  <c r="A33" i="6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10" i="5"/>
  <c r="N12" i="5"/>
  <c r="N11" i="5"/>
  <c r="N9" i="5"/>
  <c r="A32" i="5" l="1"/>
  <c r="A28" i="5"/>
  <c r="A31" i="5"/>
  <c r="A30" i="5"/>
  <c r="A29" i="5"/>
  <c r="A11" i="5"/>
  <c r="A12" i="5"/>
  <c r="A13" i="5"/>
  <c r="A9" i="5"/>
  <c r="A10" i="5"/>
  <c r="A26" i="5"/>
  <c r="A22" i="5"/>
  <c r="A18" i="5"/>
  <c r="A14" i="5"/>
  <c r="A25" i="5"/>
  <c r="A21" i="5"/>
  <c r="A17" i="5"/>
  <c r="A24" i="5"/>
  <c r="A20" i="5"/>
  <c r="A16" i="5"/>
  <c r="A27" i="5"/>
  <c r="A23" i="5"/>
  <c r="A19" i="5"/>
  <c r="A15" i="5"/>
</calcChain>
</file>

<file path=xl/sharedStrings.xml><?xml version="1.0" encoding="utf-8"?>
<sst xmlns="http://schemas.openxmlformats.org/spreadsheetml/2006/main" count="663" uniqueCount="118">
  <si>
    <t>Škola</t>
  </si>
  <si>
    <t>Úloha</t>
  </si>
  <si>
    <t>Body</t>
  </si>
  <si>
    <t>č.2</t>
  </si>
  <si>
    <t>č.3</t>
  </si>
  <si>
    <t>celkem</t>
  </si>
  <si>
    <t>Pořadí</t>
  </si>
  <si>
    <t>Teorie</t>
  </si>
  <si>
    <t>Praxe</t>
  </si>
  <si>
    <t>č.1</t>
  </si>
  <si>
    <t>č.4</t>
  </si>
  <si>
    <t xml:space="preserve">Opravoval: </t>
  </si>
  <si>
    <t xml:space="preserve">Vypracoval: </t>
  </si>
  <si>
    <t xml:space="preserve">Úloha </t>
  </si>
  <si>
    <t>č.5</t>
  </si>
  <si>
    <t>Třída</t>
  </si>
  <si>
    <r>
      <rPr>
        <sz val="10"/>
        <rFont val="Arial CE"/>
        <charset val="238"/>
      </rPr>
      <t>VÝSLEDKOVÁ LISTINA:</t>
    </r>
    <r>
      <rPr>
        <b/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OK CHO</t>
    </r>
  </si>
  <si>
    <r>
      <rPr>
        <sz val="10"/>
        <rFont val="Arial CE"/>
        <charset val="238"/>
      </rPr>
      <t>KATEGORIE:</t>
    </r>
    <r>
      <rPr>
        <b/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D</t>
    </r>
  </si>
  <si>
    <t>č.6</t>
  </si>
  <si>
    <r>
      <rPr>
        <sz val="10"/>
        <rFont val="Arial CE"/>
        <charset val="238"/>
      </rPr>
      <t>MÍSTO:</t>
    </r>
    <r>
      <rPr>
        <b/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Gymnázium, Česká 64, 370 21 České Budějovice</t>
    </r>
  </si>
  <si>
    <t>Příjmení</t>
  </si>
  <si>
    <t>Jméno</t>
  </si>
  <si>
    <t>Číslo</t>
  </si>
  <si>
    <t>Tereza</t>
  </si>
  <si>
    <t>Vojtěch</t>
  </si>
  <si>
    <t>Jan</t>
  </si>
  <si>
    <t>Praktická část -  RNDr. Pavla Kodríková, Mgr. Petra Habertová</t>
  </si>
  <si>
    <t>Anna</t>
  </si>
  <si>
    <t>Šárka</t>
  </si>
  <si>
    <t>, úspěšných řešitelů bylo</t>
  </si>
  <si>
    <t>Soutěže se zúčastnilo soutěžících:</t>
  </si>
  <si>
    <t>*</t>
  </si>
  <si>
    <t>%</t>
  </si>
  <si>
    <t>Zahálka</t>
  </si>
  <si>
    <t>Václav</t>
  </si>
  <si>
    <t>Gymnázium J. V. Jirsíka, Fr. Šrámka 23, Č. B.</t>
  </si>
  <si>
    <t>Lukešová</t>
  </si>
  <si>
    <t xml:space="preserve">Gymnázium, Česká 64, České Budějovice </t>
  </si>
  <si>
    <t>Koptík</t>
  </si>
  <si>
    <t>Jiří</t>
  </si>
  <si>
    <t>Kaňka</t>
  </si>
  <si>
    <t>Ondřej</t>
  </si>
  <si>
    <t>Porazil</t>
  </si>
  <si>
    <t>Sirotek</t>
  </si>
  <si>
    <t>Parkosová</t>
  </si>
  <si>
    <t>Ilona</t>
  </si>
  <si>
    <t>Vítek</t>
  </si>
  <si>
    <t>Samuel</t>
  </si>
  <si>
    <t>Piskořová</t>
  </si>
  <si>
    <t>Markéta</t>
  </si>
  <si>
    <t>Kollarová</t>
  </si>
  <si>
    <t>Miroslava</t>
  </si>
  <si>
    <t>Litvínová</t>
  </si>
  <si>
    <t xml:space="preserve">Gymnázium, Jírovcova 8, České Budějovice </t>
  </si>
  <si>
    <t>Podhrázský</t>
  </si>
  <si>
    <t>Kryštof</t>
  </si>
  <si>
    <t>Schreib</t>
  </si>
  <si>
    <t>Vojtěch Jan</t>
  </si>
  <si>
    <t>Doležalová</t>
  </si>
  <si>
    <t>Fojtíková</t>
  </si>
  <si>
    <t>Helena</t>
  </si>
  <si>
    <t>Semrádová</t>
  </si>
  <si>
    <t>Evelyna Anežka</t>
  </si>
  <si>
    <t>Oulehla</t>
  </si>
  <si>
    <t>Starý</t>
  </si>
  <si>
    <t>Petr</t>
  </si>
  <si>
    <t>Mikyška</t>
  </si>
  <si>
    <t>Stanislav</t>
  </si>
  <si>
    <t>ZŠ a MŠ, Na Vyhlídce 16, Dobrá Voda u Č. B.</t>
  </si>
  <si>
    <t>Duda</t>
  </si>
  <si>
    <t>Strnadová</t>
  </si>
  <si>
    <t>Renata</t>
  </si>
  <si>
    <t>ZŠ a MŠ,  Nová 611, Lišov</t>
  </si>
  <si>
    <t>Maršálek</t>
  </si>
  <si>
    <t>Filip</t>
  </si>
  <si>
    <t>ZŠ, Nerudova 9, České Budějovice</t>
  </si>
  <si>
    <t>Soukupová</t>
  </si>
  <si>
    <t>Lucie</t>
  </si>
  <si>
    <t>ZŠ, Karla Čapka 800, Hluboká nad Vltavou</t>
  </si>
  <si>
    <t>Jirkalová</t>
  </si>
  <si>
    <t>Sára</t>
  </si>
  <si>
    <t>ZŠ Máj I, M. Chlajna 21, České Budějovice</t>
  </si>
  <si>
    <r>
      <rPr>
        <sz val="10"/>
        <rFont val="Arial CE"/>
        <charset val="238"/>
      </rPr>
      <t>DATUM:</t>
    </r>
    <r>
      <rPr>
        <b/>
        <sz val="10"/>
        <rFont val="Arial CE"/>
        <family val="2"/>
        <charset val="238"/>
      </rPr>
      <t xml:space="preserve"> 8</t>
    </r>
    <r>
      <rPr>
        <b/>
        <sz val="10"/>
        <rFont val="Arial CE"/>
        <charset val="238"/>
      </rPr>
      <t>. 3. 2022</t>
    </r>
  </si>
  <si>
    <t>Ing. Miroslava Čermáková</t>
  </si>
  <si>
    <t>Teoretická část, úloha č. 1,2 - Ing. Miroslava Čermáková</t>
  </si>
  <si>
    <t>Teoretická část, úloha č. 3, 4 - Mgr. Kateřina Drboutová</t>
  </si>
  <si>
    <t>Teoretická část, úloha č. 5 - Mgr. Renata Zemková</t>
  </si>
  <si>
    <t>4.E</t>
  </si>
  <si>
    <t>9.B</t>
  </si>
  <si>
    <t>IX.B</t>
  </si>
  <si>
    <t>IX.A</t>
  </si>
  <si>
    <t>3.E</t>
  </si>
  <si>
    <t xml:space="preserve">Soutěžní </t>
  </si>
  <si>
    <t>číslo</t>
  </si>
  <si>
    <t>Soutěže se zúčastnilo 24 soutěžících. Úspěšných řešitelů bylo 22, tj. 92 %.</t>
  </si>
  <si>
    <t>1.</t>
  </si>
  <si>
    <t>2.</t>
  </si>
  <si>
    <t>3.</t>
  </si>
  <si>
    <t>4.</t>
  </si>
  <si>
    <t>5.</t>
  </si>
  <si>
    <t>6.</t>
  </si>
  <si>
    <t>7.</t>
  </si>
  <si>
    <t>8.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</si>
  <si>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</si>
  <si>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</si>
  <si>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</si>
  <si>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</si>
  <si>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</si>
  <si>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</si>
  <si>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</si>
  <si>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</si>
  <si>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</si>
  <si>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</si>
  <si>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</si>
  <si>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</si>
  <si>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</si>
  <si>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</si>
  <si>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9.-10.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</si>
</sst>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 Unicode MS"/>
      <family val="2"/>
      <charset val="238"/>
    </font>
    <font>
      <sz val="11"/>
      <color theme="1"/>
      <name val="Calibri"/>
      <family val="2"/>
      <charset val="238"/>
    </font>
    <font>
      <sz val="10"/>
      <color rgb="FFFF0000"/>
      <name val="Arial CE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0" fillId="0" borderId="0" xfId="0" applyFont="1" applyBorder="1"/>
    <xf numFmtId="0" fontId="0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2" borderId="4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 indent="1"/>
    </xf>
    <xf numFmtId="164" fontId="7" fillId="3" borderId="6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49" fontId="5" fillId="0" borderId="14" xfId="0" applyNumberFormat="1" applyFont="1" applyFill="1" applyBorder="1" applyAlignment="1">
      <alignment horizontal="left" indent="1"/>
    </xf>
    <xf numFmtId="164" fontId="7" fillId="3" borderId="14" xfId="0" applyNumberFormat="1" applyFont="1" applyFill="1" applyBorder="1" applyAlignment="1">
      <alignment horizontal="center" vertical="center" wrapText="1"/>
    </xf>
    <xf numFmtId="164" fontId="7" fillId="3" borderId="1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2" fontId="7" fillId="3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164" fontId="3" fillId="0" borderId="6" xfId="0" applyNumberFormat="1" applyFont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0" fillId="0" borderId="8" xfId="0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 indent="1"/>
    </xf>
    <xf numFmtId="0" fontId="3" fillId="0" borderId="6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17" xfId="0" applyFont="1" applyFill="1" applyBorder="1"/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8" fillId="0" borderId="0" xfId="0" applyFont="1"/>
    <xf numFmtId="0" fontId="5" fillId="0" borderId="6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7" fillId="3" borderId="14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/>
    </xf>
    <xf numFmtId="2" fontId="7" fillId="3" borderId="8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/>
    </xf>
    <xf numFmtId="0" fontId="0" fillId="0" borderId="6" xfId="0" applyBorder="1" applyAlignment="1">
      <alignment vertical="center" wrapText="1"/>
    </xf>
    <xf numFmtId="0" fontId="5" fillId="0" borderId="21" xfId="0" applyFont="1" applyFill="1" applyBorder="1" applyAlignment="1">
      <alignment horizontal="center"/>
    </xf>
    <xf numFmtId="49" fontId="5" fillId="0" borderId="22" xfId="0" applyNumberFormat="1" applyFont="1" applyFill="1" applyBorder="1" applyAlignment="1">
      <alignment horizontal="left" indent="1"/>
    </xf>
    <xf numFmtId="164" fontId="7" fillId="3" borderId="22" xfId="0" applyNumberFormat="1" applyFont="1" applyFill="1" applyBorder="1" applyAlignment="1">
      <alignment horizontal="center" vertical="center" wrapText="1"/>
    </xf>
    <xf numFmtId="164" fontId="7" fillId="3" borderId="23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/>
    <xf numFmtId="0" fontId="5" fillId="0" borderId="16" xfId="0" applyFont="1" applyFill="1" applyBorder="1" applyAlignment="1">
      <alignment horizontal="center"/>
    </xf>
    <xf numFmtId="0" fontId="0" fillId="0" borderId="22" xfId="0" applyBorder="1" applyAlignment="1">
      <alignment vertical="center" wrapText="1"/>
    </xf>
    <xf numFmtId="0" fontId="10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0" fontId="0" fillId="0" borderId="6" xfId="0" applyBorder="1" applyAlignment="1">
      <alignment horizontal="center"/>
    </xf>
    <xf numFmtId="0" fontId="9" fillId="0" borderId="6" xfId="1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/>
    </xf>
    <xf numFmtId="0" fontId="9" fillId="0" borderId="22" xfId="1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2" fontId="7" fillId="3" borderId="22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/>
    <xf numFmtId="0" fontId="9" fillId="0" borderId="14" xfId="1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8" xfId="1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3" fillId="4" borderId="14" xfId="1" applyFont="1" applyFill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49" fontId="12" fillId="4" borderId="14" xfId="0" applyNumberFormat="1" applyFont="1" applyFill="1" applyBorder="1" applyAlignment="1">
      <alignment horizontal="left" indent="1"/>
    </xf>
    <xf numFmtId="164" fontId="14" fillId="4" borderId="14" xfId="0" applyNumberFormat="1" applyFont="1" applyFill="1" applyBorder="1" applyAlignment="1">
      <alignment horizontal="center" vertical="center" wrapText="1"/>
    </xf>
    <xf numFmtId="2" fontId="14" fillId="4" borderId="14" xfId="0" applyNumberFormat="1" applyFont="1" applyFill="1" applyBorder="1" applyAlignment="1">
      <alignment horizontal="center" vertical="center" wrapText="1"/>
    </xf>
    <xf numFmtId="164" fontId="14" fillId="4" borderId="1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3" fillId="4" borderId="6" xfId="1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49" fontId="12" fillId="4" borderId="6" xfId="0" applyNumberFormat="1" applyFont="1" applyFill="1" applyBorder="1" applyAlignment="1">
      <alignment horizontal="left" indent="1"/>
    </xf>
    <xf numFmtId="164" fontId="14" fillId="4" borderId="6" xfId="0" applyNumberFormat="1" applyFont="1" applyFill="1" applyBorder="1" applyAlignment="1">
      <alignment horizontal="center" vertical="center" wrapText="1"/>
    </xf>
    <xf numFmtId="2" fontId="14" fillId="4" borderId="6" xfId="0" applyNumberFormat="1" applyFont="1" applyFill="1" applyBorder="1" applyAlignment="1">
      <alignment horizontal="center" vertical="center" wrapText="1"/>
    </xf>
    <xf numFmtId="164" fontId="14" fillId="4" borderId="7" xfId="0" applyNumberFormat="1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3" fillId="4" borderId="8" xfId="1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49" fontId="12" fillId="4" borderId="8" xfId="0" applyNumberFormat="1" applyFont="1" applyFill="1" applyBorder="1" applyAlignment="1">
      <alignment horizontal="left" indent="1"/>
    </xf>
    <xf numFmtId="164" fontId="14" fillId="4" borderId="8" xfId="0" applyNumberFormat="1" applyFont="1" applyFill="1" applyBorder="1" applyAlignment="1">
      <alignment horizontal="center" vertical="center" wrapText="1"/>
    </xf>
    <xf numFmtId="2" fontId="14" fillId="4" borderId="8" xfId="0" applyNumberFormat="1" applyFont="1" applyFill="1" applyBorder="1" applyAlignment="1">
      <alignment horizontal="center" vertical="center" wrapText="1"/>
    </xf>
    <xf numFmtId="164" fontId="14" fillId="4" borderId="9" xfId="0" applyNumberFormat="1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9" fillId="4" borderId="22" xfId="1" applyFont="1" applyFill="1" applyBorder="1" applyAlignment="1">
      <alignment vertical="center" wrapText="1"/>
    </xf>
    <xf numFmtId="0" fontId="9" fillId="4" borderId="22" xfId="0" applyFont="1" applyFill="1" applyBorder="1" applyAlignment="1">
      <alignment vertical="center" wrapText="1"/>
    </xf>
    <xf numFmtId="49" fontId="5" fillId="4" borderId="22" xfId="0" applyNumberFormat="1" applyFont="1" applyFill="1" applyBorder="1" applyAlignment="1">
      <alignment horizontal="left" indent="1"/>
    </xf>
    <xf numFmtId="164" fontId="7" fillId="4" borderId="22" xfId="0" applyNumberFormat="1" applyFont="1" applyFill="1" applyBorder="1" applyAlignment="1">
      <alignment horizontal="center" vertical="center" wrapText="1"/>
    </xf>
    <xf numFmtId="2" fontId="7" fillId="4" borderId="22" xfId="0" applyNumberFormat="1" applyFont="1" applyFill="1" applyBorder="1" applyAlignment="1">
      <alignment horizontal="center" vertical="center" wrapText="1"/>
    </xf>
    <xf numFmtId="164" fontId="7" fillId="4" borderId="23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9" fillId="4" borderId="6" xfId="1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49" fontId="5" fillId="4" borderId="6" xfId="0" applyNumberFormat="1" applyFont="1" applyFill="1" applyBorder="1" applyAlignment="1">
      <alignment horizontal="left" indent="1"/>
    </xf>
    <xf numFmtId="164" fontId="7" fillId="4" borderId="6" xfId="0" applyNumberFormat="1" applyFont="1" applyFill="1" applyBorder="1" applyAlignment="1">
      <alignment horizontal="center" vertical="center" wrapText="1"/>
    </xf>
    <xf numFmtId="2" fontId="7" fillId="4" borderId="6" xfId="0" applyNumberFormat="1" applyFont="1" applyFill="1" applyBorder="1" applyAlignment="1">
      <alignment horizontal="center" vertical="center" wrapText="1"/>
    </xf>
    <xf numFmtId="164" fontId="7" fillId="4" borderId="7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/>
    </xf>
    <xf numFmtId="2" fontId="3" fillId="4" borderId="6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9" fillId="4" borderId="8" xfId="1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49" fontId="5" fillId="4" borderId="8" xfId="0" applyNumberFormat="1" applyFont="1" applyFill="1" applyBorder="1" applyAlignment="1">
      <alignment horizontal="left" indent="1"/>
    </xf>
    <xf numFmtId="164" fontId="7" fillId="4" borderId="8" xfId="0" applyNumberFormat="1" applyFont="1" applyFill="1" applyBorder="1" applyAlignment="1">
      <alignment horizontal="center" vertical="center" wrapText="1"/>
    </xf>
    <xf numFmtId="2" fontId="7" fillId="4" borderId="8" xfId="0" applyNumberFormat="1" applyFont="1" applyFill="1" applyBorder="1" applyAlignment="1">
      <alignment horizontal="center" vertical="center" wrapText="1"/>
    </xf>
    <xf numFmtId="164" fontId="7" fillId="4" borderId="9" xfId="0" applyNumberFormat="1" applyFont="1" applyFill="1" applyBorder="1" applyAlignment="1">
      <alignment horizontal="center" vertical="center" wrapText="1"/>
    </xf>
    <xf numFmtId="164" fontId="7" fillId="4" borderId="24" xfId="0" applyNumberFormat="1" applyFont="1" applyFill="1" applyBorder="1" applyAlignment="1">
      <alignment horizontal="center" vertical="center" wrapText="1"/>
    </xf>
    <xf numFmtId="164" fontId="7" fillId="4" borderId="23" xfId="0" applyNumberFormat="1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3590925</xdr:colOff>
      <xdr:row>0</xdr:row>
      <xdr:rowOff>809625</xdr:rowOff>
    </xdr:to>
    <xdr:pic>
      <xdr:nvPicPr>
        <xdr:cNvPr id="5149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674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133350</xdr:colOff>
      <xdr:row>0</xdr:row>
      <xdr:rowOff>0</xdr:rowOff>
    </xdr:from>
    <xdr:to>
      <xdr:col>13</xdr:col>
      <xdr:colOff>9525</xdr:colOff>
      <xdr:row>0</xdr:row>
      <xdr:rowOff>942975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191625" y="0"/>
          <a:ext cx="24479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9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U Zimního stadiónu 1 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e-mail: cermakova@ddmcb.cz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3590925</xdr:colOff>
      <xdr:row>0</xdr:row>
      <xdr:rowOff>809625</xdr:rowOff>
    </xdr:to>
    <xdr:pic>
      <xdr:nvPicPr>
        <xdr:cNvPr id="2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24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133350</xdr:colOff>
      <xdr:row>0</xdr:row>
      <xdr:rowOff>0</xdr:rowOff>
    </xdr:from>
    <xdr:to>
      <xdr:col>14</xdr:col>
      <xdr:colOff>9525</xdr:colOff>
      <xdr:row>0</xdr:row>
      <xdr:rowOff>942975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591675" y="0"/>
          <a:ext cx="24479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9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U Zimního stadiónu 1 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e-mail: cermakova@ddmcb.cz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3590925</xdr:colOff>
      <xdr:row>0</xdr:row>
      <xdr:rowOff>809625</xdr:rowOff>
    </xdr:to>
    <xdr:pic>
      <xdr:nvPicPr>
        <xdr:cNvPr id="2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674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133350</xdr:colOff>
      <xdr:row>0</xdr:row>
      <xdr:rowOff>0</xdr:rowOff>
    </xdr:from>
    <xdr:to>
      <xdr:col>14</xdr:col>
      <xdr:colOff>9525</xdr:colOff>
      <xdr:row>0</xdr:row>
      <xdr:rowOff>942975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334500" y="0"/>
          <a:ext cx="24479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9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U Zimního stadiónu 1 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e-mail: cermakova@ddmcb.cz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3590925</xdr:colOff>
      <xdr:row>0</xdr:row>
      <xdr:rowOff>809625</xdr:rowOff>
    </xdr:to>
    <xdr:pic>
      <xdr:nvPicPr>
        <xdr:cNvPr id="2137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5245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95250</xdr:colOff>
      <xdr:row>0</xdr:row>
      <xdr:rowOff>0</xdr:rowOff>
    </xdr:from>
    <xdr:to>
      <xdr:col>13</xdr:col>
      <xdr:colOff>9525</xdr:colOff>
      <xdr:row>0</xdr:row>
      <xdr:rowOff>942975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8467725" y="0"/>
          <a:ext cx="18573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9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U Zimního stadiónu 1 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e-mail: cermakova@ddmcb.cz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3590925</xdr:colOff>
      <xdr:row>0</xdr:row>
      <xdr:rowOff>809625</xdr:rowOff>
    </xdr:to>
    <xdr:pic>
      <xdr:nvPicPr>
        <xdr:cNvPr id="2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718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95250</xdr:colOff>
      <xdr:row>0</xdr:row>
      <xdr:rowOff>0</xdr:rowOff>
    </xdr:from>
    <xdr:to>
      <xdr:col>13</xdr:col>
      <xdr:colOff>9525</xdr:colOff>
      <xdr:row>0</xdr:row>
      <xdr:rowOff>942975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7648575" y="0"/>
          <a:ext cx="18573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9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U Zimního stadiónu 1 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e-mail: cermakova@ddmcb.cz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lympiada.vscht.cz/cs/administrace/kolo/D/vyber-studenty/" TargetMode="External"/><Relationship Id="rId21" Type="http://schemas.openxmlformats.org/officeDocument/2006/relationships/hyperlink" Target="https://olympiada.vscht.cz/cs/administrace/kolo/D/vyber-studenty/" TargetMode="External"/><Relationship Id="rId34" Type="http://schemas.openxmlformats.org/officeDocument/2006/relationships/hyperlink" Target="https://olympiada.vscht.cz/cs/administrace/kolo/D/vyber-studenty/" TargetMode="External"/><Relationship Id="rId42" Type="http://schemas.openxmlformats.org/officeDocument/2006/relationships/hyperlink" Target="https://olympiada.vscht.cz/cs/administrace/kolo/D/vyber-studenty/" TargetMode="External"/><Relationship Id="rId47" Type="http://schemas.openxmlformats.org/officeDocument/2006/relationships/hyperlink" Target="https://olympiada.vscht.cz/cs/administrace/kolo/D/vyber-studenty/" TargetMode="External"/><Relationship Id="rId50" Type="http://schemas.openxmlformats.org/officeDocument/2006/relationships/hyperlink" Target="https://olympiada.vscht.cz/cs/administrace/kolo/D/vyber-studenty/" TargetMode="External"/><Relationship Id="rId55" Type="http://schemas.openxmlformats.org/officeDocument/2006/relationships/hyperlink" Target="https://olympiada.vscht.cz/cs/administrace/kolo/D/vyber-studenty/" TargetMode="External"/><Relationship Id="rId63" Type="http://schemas.openxmlformats.org/officeDocument/2006/relationships/hyperlink" Target="https://olympiada.vscht.cz/cs/administrace/kolo/D/vyber-studenty/" TargetMode="External"/><Relationship Id="rId68" Type="http://schemas.openxmlformats.org/officeDocument/2006/relationships/hyperlink" Target="https://olympiada.vscht.cz/cs/administrace/kolo/D/vyber-studenty/" TargetMode="External"/><Relationship Id="rId76" Type="http://schemas.openxmlformats.org/officeDocument/2006/relationships/hyperlink" Target="https://olympiada.vscht.cz/cs/administrace/kolo/D/vyber-studenty/" TargetMode="External"/><Relationship Id="rId84" Type="http://schemas.openxmlformats.org/officeDocument/2006/relationships/hyperlink" Target="https://olympiada.vscht.cz/cs/administrace/kolo/D/vyber-studenty/" TargetMode="External"/><Relationship Id="rId89" Type="http://schemas.openxmlformats.org/officeDocument/2006/relationships/hyperlink" Target="https://olympiada.vscht.cz/cs/administrace/kolo/D/vyber-studenty/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olympiada.vscht.cz/cs/administrace/kolo/D/vyber-studenty/" TargetMode="External"/><Relationship Id="rId71" Type="http://schemas.openxmlformats.org/officeDocument/2006/relationships/hyperlink" Target="https://olympiada.vscht.cz/cs/administrace/kolo/D/vyber-studenty/" TargetMode="External"/><Relationship Id="rId92" Type="http://schemas.openxmlformats.org/officeDocument/2006/relationships/hyperlink" Target="https://olympiada.vscht.cz/cs/administrace/kolo/D/vyber-studenty/" TargetMode="External"/><Relationship Id="rId2" Type="http://schemas.openxmlformats.org/officeDocument/2006/relationships/hyperlink" Target="https://olympiada.vscht.cz/cs/administrace/kolo/D/vyber-studenty/" TargetMode="External"/><Relationship Id="rId16" Type="http://schemas.openxmlformats.org/officeDocument/2006/relationships/hyperlink" Target="https://olympiada.vscht.cz/cs/administrace/kolo/D/vyber-studenty/" TargetMode="External"/><Relationship Id="rId29" Type="http://schemas.openxmlformats.org/officeDocument/2006/relationships/hyperlink" Target="https://olympiada.vscht.cz/cs/administrace/kolo/D/vyber-studenty/" TargetMode="External"/><Relationship Id="rId11" Type="http://schemas.openxmlformats.org/officeDocument/2006/relationships/hyperlink" Target="https://olympiada.vscht.cz/cs/administrace/kolo/D/vyber-studenty/" TargetMode="External"/><Relationship Id="rId24" Type="http://schemas.openxmlformats.org/officeDocument/2006/relationships/hyperlink" Target="https://olympiada.vscht.cz/cs/administrace/kolo/D/vyber-studenty/" TargetMode="External"/><Relationship Id="rId32" Type="http://schemas.openxmlformats.org/officeDocument/2006/relationships/hyperlink" Target="https://olympiada.vscht.cz/cs/administrace/kolo/D/vyber-studenty/" TargetMode="External"/><Relationship Id="rId37" Type="http://schemas.openxmlformats.org/officeDocument/2006/relationships/hyperlink" Target="https://olympiada.vscht.cz/cs/administrace/kolo/D/vyber-studenty/" TargetMode="External"/><Relationship Id="rId40" Type="http://schemas.openxmlformats.org/officeDocument/2006/relationships/hyperlink" Target="https://olympiada.vscht.cz/cs/administrace/kolo/D/vyber-studenty/" TargetMode="External"/><Relationship Id="rId45" Type="http://schemas.openxmlformats.org/officeDocument/2006/relationships/hyperlink" Target="https://olympiada.vscht.cz/cs/administrace/kolo/D/vyber-studenty/" TargetMode="External"/><Relationship Id="rId53" Type="http://schemas.openxmlformats.org/officeDocument/2006/relationships/hyperlink" Target="https://olympiada.vscht.cz/cs/administrace/kolo/D/vyber-studenty/" TargetMode="External"/><Relationship Id="rId58" Type="http://schemas.openxmlformats.org/officeDocument/2006/relationships/hyperlink" Target="https://olympiada.vscht.cz/cs/administrace/kolo/D/vyber-studenty/" TargetMode="External"/><Relationship Id="rId66" Type="http://schemas.openxmlformats.org/officeDocument/2006/relationships/hyperlink" Target="https://olympiada.vscht.cz/cs/administrace/kolo/D/vyber-studenty/" TargetMode="External"/><Relationship Id="rId74" Type="http://schemas.openxmlformats.org/officeDocument/2006/relationships/hyperlink" Target="https://olympiada.vscht.cz/cs/administrace/kolo/D/vyber-studenty/" TargetMode="External"/><Relationship Id="rId79" Type="http://schemas.openxmlformats.org/officeDocument/2006/relationships/hyperlink" Target="https://olympiada.vscht.cz/cs/administrace/kolo/D/vyber-studenty/" TargetMode="External"/><Relationship Id="rId87" Type="http://schemas.openxmlformats.org/officeDocument/2006/relationships/hyperlink" Target="https://olympiada.vscht.cz/cs/administrace/kolo/D/vyber-studenty/" TargetMode="External"/><Relationship Id="rId5" Type="http://schemas.openxmlformats.org/officeDocument/2006/relationships/hyperlink" Target="https://olympiada.vscht.cz/cs/administrace/kolo/D/vyber-studenty/" TargetMode="External"/><Relationship Id="rId61" Type="http://schemas.openxmlformats.org/officeDocument/2006/relationships/hyperlink" Target="https://olympiada.vscht.cz/cs/administrace/kolo/D/vyber-studenty/" TargetMode="External"/><Relationship Id="rId82" Type="http://schemas.openxmlformats.org/officeDocument/2006/relationships/hyperlink" Target="https://olympiada.vscht.cz/cs/administrace/kolo/D/vyber-studenty/" TargetMode="External"/><Relationship Id="rId90" Type="http://schemas.openxmlformats.org/officeDocument/2006/relationships/hyperlink" Target="https://olympiada.vscht.cz/cs/administrace/kolo/D/vyber-studenty/" TargetMode="External"/><Relationship Id="rId95" Type="http://schemas.openxmlformats.org/officeDocument/2006/relationships/hyperlink" Target="https://olympiada.vscht.cz/cs/administrace/kolo/D/vyber-studenty/" TargetMode="External"/><Relationship Id="rId19" Type="http://schemas.openxmlformats.org/officeDocument/2006/relationships/hyperlink" Target="https://olympiada.vscht.cz/cs/administrace/kolo/D/vyber-studenty/" TargetMode="External"/><Relationship Id="rId14" Type="http://schemas.openxmlformats.org/officeDocument/2006/relationships/hyperlink" Target="https://olympiada.vscht.cz/cs/administrace/kolo/D/vyber-studenty/" TargetMode="External"/><Relationship Id="rId22" Type="http://schemas.openxmlformats.org/officeDocument/2006/relationships/hyperlink" Target="https://olympiada.vscht.cz/cs/administrace/kolo/D/vyber-studenty/" TargetMode="External"/><Relationship Id="rId27" Type="http://schemas.openxmlformats.org/officeDocument/2006/relationships/hyperlink" Target="https://olympiada.vscht.cz/cs/administrace/kolo/D/vyber-studenty/" TargetMode="External"/><Relationship Id="rId30" Type="http://schemas.openxmlformats.org/officeDocument/2006/relationships/hyperlink" Target="https://olympiada.vscht.cz/cs/administrace/kolo/D/vyber-studenty/" TargetMode="External"/><Relationship Id="rId35" Type="http://schemas.openxmlformats.org/officeDocument/2006/relationships/hyperlink" Target="https://olympiada.vscht.cz/cs/administrace/kolo/D/vyber-studenty/" TargetMode="External"/><Relationship Id="rId43" Type="http://schemas.openxmlformats.org/officeDocument/2006/relationships/hyperlink" Target="https://olympiada.vscht.cz/cs/administrace/kolo/D/vyber-studenty/" TargetMode="External"/><Relationship Id="rId48" Type="http://schemas.openxmlformats.org/officeDocument/2006/relationships/hyperlink" Target="https://olympiada.vscht.cz/cs/administrace/kolo/D/vyber-studenty/" TargetMode="External"/><Relationship Id="rId56" Type="http://schemas.openxmlformats.org/officeDocument/2006/relationships/hyperlink" Target="https://olympiada.vscht.cz/cs/administrace/kolo/D/vyber-studenty/" TargetMode="External"/><Relationship Id="rId64" Type="http://schemas.openxmlformats.org/officeDocument/2006/relationships/hyperlink" Target="https://olympiada.vscht.cz/cs/administrace/kolo/D/vyber-studenty/" TargetMode="External"/><Relationship Id="rId69" Type="http://schemas.openxmlformats.org/officeDocument/2006/relationships/hyperlink" Target="https://olympiada.vscht.cz/cs/administrace/kolo/D/vyber-studenty/" TargetMode="External"/><Relationship Id="rId77" Type="http://schemas.openxmlformats.org/officeDocument/2006/relationships/hyperlink" Target="https://olympiada.vscht.cz/cs/administrace/kolo/D/vyber-studenty/" TargetMode="External"/><Relationship Id="rId8" Type="http://schemas.openxmlformats.org/officeDocument/2006/relationships/hyperlink" Target="https://olympiada.vscht.cz/cs/administrace/kolo/D/vyber-studenty/" TargetMode="External"/><Relationship Id="rId51" Type="http://schemas.openxmlformats.org/officeDocument/2006/relationships/hyperlink" Target="https://olympiada.vscht.cz/cs/administrace/kolo/D/vyber-studenty/" TargetMode="External"/><Relationship Id="rId72" Type="http://schemas.openxmlformats.org/officeDocument/2006/relationships/hyperlink" Target="https://olympiada.vscht.cz/cs/administrace/kolo/D/vyber-studenty/" TargetMode="External"/><Relationship Id="rId80" Type="http://schemas.openxmlformats.org/officeDocument/2006/relationships/hyperlink" Target="https://olympiada.vscht.cz/cs/administrace/kolo/D/vyber-studenty/" TargetMode="External"/><Relationship Id="rId85" Type="http://schemas.openxmlformats.org/officeDocument/2006/relationships/hyperlink" Target="https://olympiada.vscht.cz/cs/administrace/kolo/D/vyber-studenty/" TargetMode="External"/><Relationship Id="rId93" Type="http://schemas.openxmlformats.org/officeDocument/2006/relationships/hyperlink" Target="https://olympiada.vscht.cz/cs/administrace/kolo/D/vyber-studenty/" TargetMode="External"/><Relationship Id="rId98" Type="http://schemas.openxmlformats.org/officeDocument/2006/relationships/drawing" Target="../drawings/drawing1.xml"/><Relationship Id="rId3" Type="http://schemas.openxmlformats.org/officeDocument/2006/relationships/hyperlink" Target="https://olympiada.vscht.cz/cs/administrace/kolo/D/vyber-studenty/" TargetMode="External"/><Relationship Id="rId12" Type="http://schemas.openxmlformats.org/officeDocument/2006/relationships/hyperlink" Target="https://olympiada.vscht.cz/cs/administrace/kolo/D/vyber-studenty/" TargetMode="External"/><Relationship Id="rId17" Type="http://schemas.openxmlformats.org/officeDocument/2006/relationships/hyperlink" Target="https://olympiada.vscht.cz/cs/administrace/kolo/D/vyber-studenty/" TargetMode="External"/><Relationship Id="rId25" Type="http://schemas.openxmlformats.org/officeDocument/2006/relationships/hyperlink" Target="https://olympiada.vscht.cz/cs/administrace/kolo/D/vyber-studenty/" TargetMode="External"/><Relationship Id="rId33" Type="http://schemas.openxmlformats.org/officeDocument/2006/relationships/hyperlink" Target="https://olympiada.vscht.cz/cs/administrace/kolo/D/vyber-studenty/" TargetMode="External"/><Relationship Id="rId38" Type="http://schemas.openxmlformats.org/officeDocument/2006/relationships/hyperlink" Target="https://olympiada.vscht.cz/cs/administrace/kolo/D/vyber-studenty/" TargetMode="External"/><Relationship Id="rId46" Type="http://schemas.openxmlformats.org/officeDocument/2006/relationships/hyperlink" Target="https://olympiada.vscht.cz/cs/administrace/kolo/D/vyber-studenty/" TargetMode="External"/><Relationship Id="rId59" Type="http://schemas.openxmlformats.org/officeDocument/2006/relationships/hyperlink" Target="https://olympiada.vscht.cz/cs/administrace/kolo/D/vyber-studenty/" TargetMode="External"/><Relationship Id="rId67" Type="http://schemas.openxmlformats.org/officeDocument/2006/relationships/hyperlink" Target="https://olympiada.vscht.cz/cs/administrace/kolo/D/vyber-studenty/" TargetMode="External"/><Relationship Id="rId20" Type="http://schemas.openxmlformats.org/officeDocument/2006/relationships/hyperlink" Target="https://olympiada.vscht.cz/cs/administrace/kolo/D/vyber-studenty/" TargetMode="External"/><Relationship Id="rId41" Type="http://schemas.openxmlformats.org/officeDocument/2006/relationships/hyperlink" Target="https://olympiada.vscht.cz/cs/administrace/kolo/D/vyber-studenty/" TargetMode="External"/><Relationship Id="rId54" Type="http://schemas.openxmlformats.org/officeDocument/2006/relationships/hyperlink" Target="https://olympiada.vscht.cz/cs/administrace/kolo/D/vyber-studenty/" TargetMode="External"/><Relationship Id="rId62" Type="http://schemas.openxmlformats.org/officeDocument/2006/relationships/hyperlink" Target="https://olympiada.vscht.cz/cs/administrace/kolo/D/vyber-studenty/" TargetMode="External"/><Relationship Id="rId70" Type="http://schemas.openxmlformats.org/officeDocument/2006/relationships/hyperlink" Target="https://olympiada.vscht.cz/cs/administrace/kolo/D/vyber-studenty/" TargetMode="External"/><Relationship Id="rId75" Type="http://schemas.openxmlformats.org/officeDocument/2006/relationships/hyperlink" Target="https://olympiada.vscht.cz/cs/administrace/kolo/D/vyber-studenty/" TargetMode="External"/><Relationship Id="rId83" Type="http://schemas.openxmlformats.org/officeDocument/2006/relationships/hyperlink" Target="https://olympiada.vscht.cz/cs/administrace/kolo/D/vyber-studenty/" TargetMode="External"/><Relationship Id="rId88" Type="http://schemas.openxmlformats.org/officeDocument/2006/relationships/hyperlink" Target="https://olympiada.vscht.cz/cs/administrace/kolo/D/vyber-studenty/" TargetMode="External"/><Relationship Id="rId91" Type="http://schemas.openxmlformats.org/officeDocument/2006/relationships/hyperlink" Target="https://olympiada.vscht.cz/cs/administrace/kolo/D/vyber-studenty/" TargetMode="External"/><Relationship Id="rId96" Type="http://schemas.openxmlformats.org/officeDocument/2006/relationships/hyperlink" Target="https://olympiada.vscht.cz/cs/administrace/kolo/D/vyber-studenty/" TargetMode="External"/><Relationship Id="rId1" Type="http://schemas.openxmlformats.org/officeDocument/2006/relationships/hyperlink" Target="https://olympiada.vscht.cz/cs/administrace/kolo/D/vyber-studenty/" TargetMode="External"/><Relationship Id="rId6" Type="http://schemas.openxmlformats.org/officeDocument/2006/relationships/hyperlink" Target="https://olympiada.vscht.cz/cs/administrace/kolo/D/vyber-studenty/" TargetMode="External"/><Relationship Id="rId15" Type="http://schemas.openxmlformats.org/officeDocument/2006/relationships/hyperlink" Target="https://olympiada.vscht.cz/cs/administrace/kolo/D/vyber-studenty/" TargetMode="External"/><Relationship Id="rId23" Type="http://schemas.openxmlformats.org/officeDocument/2006/relationships/hyperlink" Target="https://olympiada.vscht.cz/cs/administrace/kolo/D/vyber-studenty/" TargetMode="External"/><Relationship Id="rId28" Type="http://schemas.openxmlformats.org/officeDocument/2006/relationships/hyperlink" Target="https://olympiada.vscht.cz/cs/administrace/kolo/D/vyber-studenty/" TargetMode="External"/><Relationship Id="rId36" Type="http://schemas.openxmlformats.org/officeDocument/2006/relationships/hyperlink" Target="https://olympiada.vscht.cz/cs/administrace/kolo/D/vyber-studenty/" TargetMode="External"/><Relationship Id="rId49" Type="http://schemas.openxmlformats.org/officeDocument/2006/relationships/hyperlink" Target="https://olympiada.vscht.cz/cs/administrace/kolo/D/vyber-studenty/" TargetMode="External"/><Relationship Id="rId57" Type="http://schemas.openxmlformats.org/officeDocument/2006/relationships/hyperlink" Target="https://olympiada.vscht.cz/cs/administrace/kolo/D/vyber-studenty/" TargetMode="External"/><Relationship Id="rId10" Type="http://schemas.openxmlformats.org/officeDocument/2006/relationships/hyperlink" Target="https://olympiada.vscht.cz/cs/administrace/kolo/D/vyber-studenty/" TargetMode="External"/><Relationship Id="rId31" Type="http://schemas.openxmlformats.org/officeDocument/2006/relationships/hyperlink" Target="https://olympiada.vscht.cz/cs/administrace/kolo/D/vyber-studenty/" TargetMode="External"/><Relationship Id="rId44" Type="http://schemas.openxmlformats.org/officeDocument/2006/relationships/hyperlink" Target="https://olympiada.vscht.cz/cs/administrace/kolo/D/vyber-studenty/" TargetMode="External"/><Relationship Id="rId52" Type="http://schemas.openxmlformats.org/officeDocument/2006/relationships/hyperlink" Target="https://olympiada.vscht.cz/cs/administrace/kolo/D/vyber-studenty/" TargetMode="External"/><Relationship Id="rId60" Type="http://schemas.openxmlformats.org/officeDocument/2006/relationships/hyperlink" Target="https://olympiada.vscht.cz/cs/administrace/kolo/D/vyber-studenty/" TargetMode="External"/><Relationship Id="rId65" Type="http://schemas.openxmlformats.org/officeDocument/2006/relationships/hyperlink" Target="https://olympiada.vscht.cz/cs/administrace/kolo/D/vyber-studenty/" TargetMode="External"/><Relationship Id="rId73" Type="http://schemas.openxmlformats.org/officeDocument/2006/relationships/hyperlink" Target="https://olympiada.vscht.cz/cs/administrace/kolo/D/vyber-studenty/" TargetMode="External"/><Relationship Id="rId78" Type="http://schemas.openxmlformats.org/officeDocument/2006/relationships/hyperlink" Target="https://olympiada.vscht.cz/cs/administrace/kolo/D/vyber-studenty/" TargetMode="External"/><Relationship Id="rId81" Type="http://schemas.openxmlformats.org/officeDocument/2006/relationships/hyperlink" Target="https://olympiada.vscht.cz/cs/administrace/kolo/D/vyber-studenty/" TargetMode="External"/><Relationship Id="rId86" Type="http://schemas.openxmlformats.org/officeDocument/2006/relationships/hyperlink" Target="https://olympiada.vscht.cz/cs/administrace/kolo/D/vyber-studenty/" TargetMode="External"/><Relationship Id="rId94" Type="http://schemas.openxmlformats.org/officeDocument/2006/relationships/hyperlink" Target="https://olympiada.vscht.cz/cs/administrace/kolo/D/vyber-studenty/" TargetMode="External"/><Relationship Id="rId4" Type="http://schemas.openxmlformats.org/officeDocument/2006/relationships/hyperlink" Target="https://olympiada.vscht.cz/cs/administrace/kolo/D/vyber-studenty/" TargetMode="External"/><Relationship Id="rId9" Type="http://schemas.openxmlformats.org/officeDocument/2006/relationships/hyperlink" Target="https://olympiada.vscht.cz/cs/administrace/kolo/D/vyber-studenty/" TargetMode="External"/><Relationship Id="rId13" Type="http://schemas.openxmlformats.org/officeDocument/2006/relationships/hyperlink" Target="https://olympiada.vscht.cz/cs/administrace/kolo/D/vyber-studenty/" TargetMode="External"/><Relationship Id="rId18" Type="http://schemas.openxmlformats.org/officeDocument/2006/relationships/hyperlink" Target="https://olympiada.vscht.cz/cs/administrace/kolo/D/vyber-studenty/" TargetMode="External"/><Relationship Id="rId39" Type="http://schemas.openxmlformats.org/officeDocument/2006/relationships/hyperlink" Target="https://olympiada.vscht.cz/cs/administrace/kolo/D/vyber-studenty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olympiada.vscht.cz/cs/administrace/kolo/D/vyber-studenty/" TargetMode="External"/><Relationship Id="rId18" Type="http://schemas.openxmlformats.org/officeDocument/2006/relationships/hyperlink" Target="https://olympiada.vscht.cz/cs/administrace/kolo/D/vyber-studenty/" TargetMode="External"/><Relationship Id="rId26" Type="http://schemas.openxmlformats.org/officeDocument/2006/relationships/hyperlink" Target="https://olympiada.vscht.cz/cs/administrace/kolo/D/vyber-studenty/" TargetMode="External"/><Relationship Id="rId39" Type="http://schemas.openxmlformats.org/officeDocument/2006/relationships/hyperlink" Target="https://olympiada.vscht.cz/cs/administrace/kolo/D/vyber-studenty/" TargetMode="External"/><Relationship Id="rId3" Type="http://schemas.openxmlformats.org/officeDocument/2006/relationships/hyperlink" Target="https://olympiada.vscht.cz/cs/administrace/kolo/D/vyber-studenty/" TargetMode="External"/><Relationship Id="rId21" Type="http://schemas.openxmlformats.org/officeDocument/2006/relationships/hyperlink" Target="https://olympiada.vscht.cz/cs/administrace/kolo/D/vyber-studenty/" TargetMode="External"/><Relationship Id="rId34" Type="http://schemas.openxmlformats.org/officeDocument/2006/relationships/hyperlink" Target="https://olympiada.vscht.cz/cs/administrace/kolo/D/vyber-studenty/" TargetMode="External"/><Relationship Id="rId42" Type="http://schemas.openxmlformats.org/officeDocument/2006/relationships/hyperlink" Target="https://olympiada.vscht.cz/cs/administrace/kolo/D/vyber-studenty/" TargetMode="External"/><Relationship Id="rId47" Type="http://schemas.openxmlformats.org/officeDocument/2006/relationships/hyperlink" Target="https://olympiada.vscht.cz/cs/administrace/kolo/D/vyber-studenty/" TargetMode="External"/><Relationship Id="rId50" Type="http://schemas.openxmlformats.org/officeDocument/2006/relationships/drawing" Target="../drawings/drawing2.xml"/><Relationship Id="rId7" Type="http://schemas.openxmlformats.org/officeDocument/2006/relationships/hyperlink" Target="https://olympiada.vscht.cz/cs/administrace/kolo/D/vyber-studenty/" TargetMode="External"/><Relationship Id="rId12" Type="http://schemas.openxmlformats.org/officeDocument/2006/relationships/hyperlink" Target="https://olympiada.vscht.cz/cs/administrace/kolo/D/vyber-studenty/" TargetMode="External"/><Relationship Id="rId17" Type="http://schemas.openxmlformats.org/officeDocument/2006/relationships/hyperlink" Target="https://olympiada.vscht.cz/cs/administrace/kolo/D/vyber-studenty/" TargetMode="External"/><Relationship Id="rId25" Type="http://schemas.openxmlformats.org/officeDocument/2006/relationships/hyperlink" Target="https://olympiada.vscht.cz/cs/administrace/kolo/D/vyber-studenty/" TargetMode="External"/><Relationship Id="rId33" Type="http://schemas.openxmlformats.org/officeDocument/2006/relationships/hyperlink" Target="https://olympiada.vscht.cz/cs/administrace/kolo/D/vyber-studenty/" TargetMode="External"/><Relationship Id="rId38" Type="http://schemas.openxmlformats.org/officeDocument/2006/relationships/hyperlink" Target="https://olympiada.vscht.cz/cs/administrace/kolo/D/vyber-studenty/" TargetMode="External"/><Relationship Id="rId46" Type="http://schemas.openxmlformats.org/officeDocument/2006/relationships/hyperlink" Target="https://olympiada.vscht.cz/cs/administrace/kolo/D/vyber-studenty/" TargetMode="External"/><Relationship Id="rId2" Type="http://schemas.openxmlformats.org/officeDocument/2006/relationships/hyperlink" Target="https://olympiada.vscht.cz/cs/administrace/kolo/D/vyber-studenty/" TargetMode="External"/><Relationship Id="rId16" Type="http://schemas.openxmlformats.org/officeDocument/2006/relationships/hyperlink" Target="https://olympiada.vscht.cz/cs/administrace/kolo/D/vyber-studenty/" TargetMode="External"/><Relationship Id="rId20" Type="http://schemas.openxmlformats.org/officeDocument/2006/relationships/hyperlink" Target="https://olympiada.vscht.cz/cs/administrace/kolo/D/vyber-studenty/" TargetMode="External"/><Relationship Id="rId29" Type="http://schemas.openxmlformats.org/officeDocument/2006/relationships/hyperlink" Target="https://olympiada.vscht.cz/cs/administrace/kolo/D/vyber-studenty/" TargetMode="External"/><Relationship Id="rId41" Type="http://schemas.openxmlformats.org/officeDocument/2006/relationships/hyperlink" Target="https://olympiada.vscht.cz/cs/administrace/kolo/D/vyber-studenty/" TargetMode="External"/><Relationship Id="rId1" Type="http://schemas.openxmlformats.org/officeDocument/2006/relationships/hyperlink" Target="https://olympiada.vscht.cz/cs/administrace/kolo/D/vyber-studenty/" TargetMode="External"/><Relationship Id="rId6" Type="http://schemas.openxmlformats.org/officeDocument/2006/relationships/hyperlink" Target="https://olympiada.vscht.cz/cs/administrace/kolo/D/vyber-studenty/" TargetMode="External"/><Relationship Id="rId11" Type="http://schemas.openxmlformats.org/officeDocument/2006/relationships/hyperlink" Target="https://olympiada.vscht.cz/cs/administrace/kolo/D/vyber-studenty/" TargetMode="External"/><Relationship Id="rId24" Type="http://schemas.openxmlformats.org/officeDocument/2006/relationships/hyperlink" Target="https://olympiada.vscht.cz/cs/administrace/kolo/D/vyber-studenty/" TargetMode="External"/><Relationship Id="rId32" Type="http://schemas.openxmlformats.org/officeDocument/2006/relationships/hyperlink" Target="https://olympiada.vscht.cz/cs/administrace/kolo/D/vyber-studenty/" TargetMode="External"/><Relationship Id="rId37" Type="http://schemas.openxmlformats.org/officeDocument/2006/relationships/hyperlink" Target="https://olympiada.vscht.cz/cs/administrace/kolo/D/vyber-studenty/" TargetMode="External"/><Relationship Id="rId40" Type="http://schemas.openxmlformats.org/officeDocument/2006/relationships/hyperlink" Target="https://olympiada.vscht.cz/cs/administrace/kolo/D/vyber-studenty/" TargetMode="External"/><Relationship Id="rId45" Type="http://schemas.openxmlformats.org/officeDocument/2006/relationships/hyperlink" Target="https://olympiada.vscht.cz/cs/administrace/kolo/D/vyber-studenty/" TargetMode="External"/><Relationship Id="rId5" Type="http://schemas.openxmlformats.org/officeDocument/2006/relationships/hyperlink" Target="https://olympiada.vscht.cz/cs/administrace/kolo/D/vyber-studenty/" TargetMode="External"/><Relationship Id="rId15" Type="http://schemas.openxmlformats.org/officeDocument/2006/relationships/hyperlink" Target="https://olympiada.vscht.cz/cs/administrace/kolo/D/vyber-studenty/" TargetMode="External"/><Relationship Id="rId23" Type="http://schemas.openxmlformats.org/officeDocument/2006/relationships/hyperlink" Target="https://olympiada.vscht.cz/cs/administrace/kolo/D/vyber-studenty/" TargetMode="External"/><Relationship Id="rId28" Type="http://schemas.openxmlformats.org/officeDocument/2006/relationships/hyperlink" Target="https://olympiada.vscht.cz/cs/administrace/kolo/D/vyber-studenty/" TargetMode="External"/><Relationship Id="rId36" Type="http://schemas.openxmlformats.org/officeDocument/2006/relationships/hyperlink" Target="https://olympiada.vscht.cz/cs/administrace/kolo/D/vyber-studenty/" TargetMode="External"/><Relationship Id="rId49" Type="http://schemas.openxmlformats.org/officeDocument/2006/relationships/printerSettings" Target="../printerSettings/printerSettings2.bin"/><Relationship Id="rId10" Type="http://schemas.openxmlformats.org/officeDocument/2006/relationships/hyperlink" Target="https://olympiada.vscht.cz/cs/administrace/kolo/D/vyber-studenty/" TargetMode="External"/><Relationship Id="rId19" Type="http://schemas.openxmlformats.org/officeDocument/2006/relationships/hyperlink" Target="https://olympiada.vscht.cz/cs/administrace/kolo/D/vyber-studenty/" TargetMode="External"/><Relationship Id="rId31" Type="http://schemas.openxmlformats.org/officeDocument/2006/relationships/hyperlink" Target="https://olympiada.vscht.cz/cs/administrace/kolo/D/vyber-studenty/" TargetMode="External"/><Relationship Id="rId44" Type="http://schemas.openxmlformats.org/officeDocument/2006/relationships/hyperlink" Target="https://olympiada.vscht.cz/cs/administrace/kolo/D/vyber-studenty/" TargetMode="External"/><Relationship Id="rId4" Type="http://schemas.openxmlformats.org/officeDocument/2006/relationships/hyperlink" Target="https://olympiada.vscht.cz/cs/administrace/kolo/D/vyber-studenty/" TargetMode="External"/><Relationship Id="rId9" Type="http://schemas.openxmlformats.org/officeDocument/2006/relationships/hyperlink" Target="https://olympiada.vscht.cz/cs/administrace/kolo/D/vyber-studenty/" TargetMode="External"/><Relationship Id="rId14" Type="http://schemas.openxmlformats.org/officeDocument/2006/relationships/hyperlink" Target="https://olympiada.vscht.cz/cs/administrace/kolo/D/vyber-studenty/" TargetMode="External"/><Relationship Id="rId22" Type="http://schemas.openxmlformats.org/officeDocument/2006/relationships/hyperlink" Target="https://olympiada.vscht.cz/cs/administrace/kolo/D/vyber-studenty/" TargetMode="External"/><Relationship Id="rId27" Type="http://schemas.openxmlformats.org/officeDocument/2006/relationships/hyperlink" Target="https://olympiada.vscht.cz/cs/administrace/kolo/D/vyber-studenty/" TargetMode="External"/><Relationship Id="rId30" Type="http://schemas.openxmlformats.org/officeDocument/2006/relationships/hyperlink" Target="https://olympiada.vscht.cz/cs/administrace/kolo/D/vyber-studenty/" TargetMode="External"/><Relationship Id="rId35" Type="http://schemas.openxmlformats.org/officeDocument/2006/relationships/hyperlink" Target="https://olympiada.vscht.cz/cs/administrace/kolo/D/vyber-studenty/" TargetMode="External"/><Relationship Id="rId43" Type="http://schemas.openxmlformats.org/officeDocument/2006/relationships/hyperlink" Target="https://olympiada.vscht.cz/cs/administrace/kolo/D/vyber-studenty/" TargetMode="External"/><Relationship Id="rId48" Type="http://schemas.openxmlformats.org/officeDocument/2006/relationships/hyperlink" Target="https://olympiada.vscht.cz/cs/administrace/kolo/D/vyber-studenty/" TargetMode="External"/><Relationship Id="rId8" Type="http://schemas.openxmlformats.org/officeDocument/2006/relationships/hyperlink" Target="https://olympiada.vscht.cz/cs/administrace/kolo/D/vyber-studenty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olympiada.vscht.cz/cs/administrace/kolo/D/vyber-studenty/" TargetMode="External"/><Relationship Id="rId18" Type="http://schemas.openxmlformats.org/officeDocument/2006/relationships/hyperlink" Target="https://olympiada.vscht.cz/cs/administrace/kolo/D/vyber-studenty/" TargetMode="External"/><Relationship Id="rId26" Type="http://schemas.openxmlformats.org/officeDocument/2006/relationships/hyperlink" Target="https://olympiada.vscht.cz/cs/administrace/kolo/D/vyber-studenty/" TargetMode="External"/><Relationship Id="rId39" Type="http://schemas.openxmlformats.org/officeDocument/2006/relationships/hyperlink" Target="https://olympiada.vscht.cz/cs/administrace/kolo/D/vyber-studenty/" TargetMode="External"/><Relationship Id="rId3" Type="http://schemas.openxmlformats.org/officeDocument/2006/relationships/hyperlink" Target="https://olympiada.vscht.cz/cs/administrace/kolo/D/vyber-studenty/" TargetMode="External"/><Relationship Id="rId21" Type="http://schemas.openxmlformats.org/officeDocument/2006/relationships/hyperlink" Target="https://olympiada.vscht.cz/cs/administrace/kolo/D/vyber-studenty/" TargetMode="External"/><Relationship Id="rId34" Type="http://schemas.openxmlformats.org/officeDocument/2006/relationships/hyperlink" Target="https://olympiada.vscht.cz/cs/administrace/kolo/D/vyber-studenty/" TargetMode="External"/><Relationship Id="rId42" Type="http://schemas.openxmlformats.org/officeDocument/2006/relationships/hyperlink" Target="https://olympiada.vscht.cz/cs/administrace/kolo/D/vyber-studenty/" TargetMode="External"/><Relationship Id="rId47" Type="http://schemas.openxmlformats.org/officeDocument/2006/relationships/hyperlink" Target="https://olympiada.vscht.cz/cs/administrace/kolo/D/vyber-studenty/" TargetMode="External"/><Relationship Id="rId50" Type="http://schemas.openxmlformats.org/officeDocument/2006/relationships/drawing" Target="../drawings/drawing4.xml"/><Relationship Id="rId7" Type="http://schemas.openxmlformats.org/officeDocument/2006/relationships/hyperlink" Target="https://olympiada.vscht.cz/cs/administrace/kolo/D/vyber-studenty/" TargetMode="External"/><Relationship Id="rId12" Type="http://schemas.openxmlformats.org/officeDocument/2006/relationships/hyperlink" Target="https://olympiada.vscht.cz/cs/administrace/kolo/D/vyber-studenty/" TargetMode="External"/><Relationship Id="rId17" Type="http://schemas.openxmlformats.org/officeDocument/2006/relationships/hyperlink" Target="https://olympiada.vscht.cz/cs/administrace/kolo/D/vyber-studenty/" TargetMode="External"/><Relationship Id="rId25" Type="http://schemas.openxmlformats.org/officeDocument/2006/relationships/hyperlink" Target="https://olympiada.vscht.cz/cs/administrace/kolo/D/vyber-studenty/" TargetMode="External"/><Relationship Id="rId33" Type="http://schemas.openxmlformats.org/officeDocument/2006/relationships/hyperlink" Target="https://olympiada.vscht.cz/cs/administrace/kolo/D/vyber-studenty/" TargetMode="External"/><Relationship Id="rId38" Type="http://schemas.openxmlformats.org/officeDocument/2006/relationships/hyperlink" Target="https://olympiada.vscht.cz/cs/administrace/kolo/D/vyber-studenty/" TargetMode="External"/><Relationship Id="rId46" Type="http://schemas.openxmlformats.org/officeDocument/2006/relationships/hyperlink" Target="https://olympiada.vscht.cz/cs/administrace/kolo/D/vyber-studenty/" TargetMode="External"/><Relationship Id="rId2" Type="http://schemas.openxmlformats.org/officeDocument/2006/relationships/hyperlink" Target="https://olympiada.vscht.cz/cs/administrace/kolo/D/vyber-studenty/" TargetMode="External"/><Relationship Id="rId16" Type="http://schemas.openxmlformats.org/officeDocument/2006/relationships/hyperlink" Target="https://olympiada.vscht.cz/cs/administrace/kolo/D/vyber-studenty/" TargetMode="External"/><Relationship Id="rId20" Type="http://schemas.openxmlformats.org/officeDocument/2006/relationships/hyperlink" Target="https://olympiada.vscht.cz/cs/administrace/kolo/D/vyber-studenty/" TargetMode="External"/><Relationship Id="rId29" Type="http://schemas.openxmlformats.org/officeDocument/2006/relationships/hyperlink" Target="https://olympiada.vscht.cz/cs/administrace/kolo/D/vyber-studenty/" TargetMode="External"/><Relationship Id="rId41" Type="http://schemas.openxmlformats.org/officeDocument/2006/relationships/hyperlink" Target="https://olympiada.vscht.cz/cs/administrace/kolo/D/vyber-studenty/" TargetMode="External"/><Relationship Id="rId1" Type="http://schemas.openxmlformats.org/officeDocument/2006/relationships/hyperlink" Target="https://olympiada.vscht.cz/cs/administrace/kolo/D/vyber-studenty/" TargetMode="External"/><Relationship Id="rId6" Type="http://schemas.openxmlformats.org/officeDocument/2006/relationships/hyperlink" Target="https://olympiada.vscht.cz/cs/administrace/kolo/D/vyber-studenty/" TargetMode="External"/><Relationship Id="rId11" Type="http://schemas.openxmlformats.org/officeDocument/2006/relationships/hyperlink" Target="https://olympiada.vscht.cz/cs/administrace/kolo/D/vyber-studenty/" TargetMode="External"/><Relationship Id="rId24" Type="http://schemas.openxmlformats.org/officeDocument/2006/relationships/hyperlink" Target="https://olympiada.vscht.cz/cs/administrace/kolo/D/vyber-studenty/" TargetMode="External"/><Relationship Id="rId32" Type="http://schemas.openxmlformats.org/officeDocument/2006/relationships/hyperlink" Target="https://olympiada.vscht.cz/cs/administrace/kolo/D/vyber-studenty/" TargetMode="External"/><Relationship Id="rId37" Type="http://schemas.openxmlformats.org/officeDocument/2006/relationships/hyperlink" Target="https://olympiada.vscht.cz/cs/administrace/kolo/D/vyber-studenty/" TargetMode="External"/><Relationship Id="rId40" Type="http://schemas.openxmlformats.org/officeDocument/2006/relationships/hyperlink" Target="https://olympiada.vscht.cz/cs/administrace/kolo/D/vyber-studenty/" TargetMode="External"/><Relationship Id="rId45" Type="http://schemas.openxmlformats.org/officeDocument/2006/relationships/hyperlink" Target="https://olympiada.vscht.cz/cs/administrace/kolo/D/vyber-studenty/" TargetMode="External"/><Relationship Id="rId5" Type="http://schemas.openxmlformats.org/officeDocument/2006/relationships/hyperlink" Target="https://olympiada.vscht.cz/cs/administrace/kolo/D/vyber-studenty/" TargetMode="External"/><Relationship Id="rId15" Type="http://schemas.openxmlformats.org/officeDocument/2006/relationships/hyperlink" Target="https://olympiada.vscht.cz/cs/administrace/kolo/D/vyber-studenty/" TargetMode="External"/><Relationship Id="rId23" Type="http://schemas.openxmlformats.org/officeDocument/2006/relationships/hyperlink" Target="https://olympiada.vscht.cz/cs/administrace/kolo/D/vyber-studenty/" TargetMode="External"/><Relationship Id="rId28" Type="http://schemas.openxmlformats.org/officeDocument/2006/relationships/hyperlink" Target="https://olympiada.vscht.cz/cs/administrace/kolo/D/vyber-studenty/" TargetMode="External"/><Relationship Id="rId36" Type="http://schemas.openxmlformats.org/officeDocument/2006/relationships/hyperlink" Target="https://olympiada.vscht.cz/cs/administrace/kolo/D/vyber-studenty/" TargetMode="External"/><Relationship Id="rId49" Type="http://schemas.openxmlformats.org/officeDocument/2006/relationships/printerSettings" Target="../printerSettings/printerSettings4.bin"/><Relationship Id="rId10" Type="http://schemas.openxmlformats.org/officeDocument/2006/relationships/hyperlink" Target="https://olympiada.vscht.cz/cs/administrace/kolo/D/vyber-studenty/" TargetMode="External"/><Relationship Id="rId19" Type="http://schemas.openxmlformats.org/officeDocument/2006/relationships/hyperlink" Target="https://olympiada.vscht.cz/cs/administrace/kolo/D/vyber-studenty/" TargetMode="External"/><Relationship Id="rId31" Type="http://schemas.openxmlformats.org/officeDocument/2006/relationships/hyperlink" Target="https://olympiada.vscht.cz/cs/administrace/kolo/D/vyber-studenty/" TargetMode="External"/><Relationship Id="rId44" Type="http://schemas.openxmlformats.org/officeDocument/2006/relationships/hyperlink" Target="https://olympiada.vscht.cz/cs/administrace/kolo/D/vyber-studenty/" TargetMode="External"/><Relationship Id="rId4" Type="http://schemas.openxmlformats.org/officeDocument/2006/relationships/hyperlink" Target="https://olympiada.vscht.cz/cs/administrace/kolo/D/vyber-studenty/" TargetMode="External"/><Relationship Id="rId9" Type="http://schemas.openxmlformats.org/officeDocument/2006/relationships/hyperlink" Target="https://olympiada.vscht.cz/cs/administrace/kolo/D/vyber-studenty/" TargetMode="External"/><Relationship Id="rId14" Type="http://schemas.openxmlformats.org/officeDocument/2006/relationships/hyperlink" Target="https://olympiada.vscht.cz/cs/administrace/kolo/D/vyber-studenty/" TargetMode="External"/><Relationship Id="rId22" Type="http://schemas.openxmlformats.org/officeDocument/2006/relationships/hyperlink" Target="https://olympiada.vscht.cz/cs/administrace/kolo/D/vyber-studenty/" TargetMode="External"/><Relationship Id="rId27" Type="http://schemas.openxmlformats.org/officeDocument/2006/relationships/hyperlink" Target="https://olympiada.vscht.cz/cs/administrace/kolo/D/vyber-studenty/" TargetMode="External"/><Relationship Id="rId30" Type="http://schemas.openxmlformats.org/officeDocument/2006/relationships/hyperlink" Target="https://olympiada.vscht.cz/cs/administrace/kolo/D/vyber-studenty/" TargetMode="External"/><Relationship Id="rId35" Type="http://schemas.openxmlformats.org/officeDocument/2006/relationships/hyperlink" Target="https://olympiada.vscht.cz/cs/administrace/kolo/D/vyber-studenty/" TargetMode="External"/><Relationship Id="rId43" Type="http://schemas.openxmlformats.org/officeDocument/2006/relationships/hyperlink" Target="https://olympiada.vscht.cz/cs/administrace/kolo/D/vyber-studenty/" TargetMode="External"/><Relationship Id="rId48" Type="http://schemas.openxmlformats.org/officeDocument/2006/relationships/hyperlink" Target="https://olympiada.vscht.cz/cs/administrace/kolo/D/vyber-studenty/" TargetMode="External"/><Relationship Id="rId8" Type="http://schemas.openxmlformats.org/officeDocument/2006/relationships/hyperlink" Target="https://olympiada.vscht.cz/cs/administrace/kolo/D/vyber-studenty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olympiada.vscht.cz/cs/administrace/kolo/D/vyber-studenty/" TargetMode="External"/><Relationship Id="rId18" Type="http://schemas.openxmlformats.org/officeDocument/2006/relationships/hyperlink" Target="https://olympiada.vscht.cz/cs/administrace/kolo/D/vyber-studenty/" TargetMode="External"/><Relationship Id="rId26" Type="http://schemas.openxmlformats.org/officeDocument/2006/relationships/hyperlink" Target="https://olympiada.vscht.cz/cs/administrace/kolo/D/vyber-studenty/" TargetMode="External"/><Relationship Id="rId39" Type="http://schemas.openxmlformats.org/officeDocument/2006/relationships/hyperlink" Target="https://olympiada.vscht.cz/cs/administrace/kolo/D/vyber-studenty/" TargetMode="External"/><Relationship Id="rId3" Type="http://schemas.openxmlformats.org/officeDocument/2006/relationships/hyperlink" Target="https://olympiada.vscht.cz/cs/administrace/kolo/D/vyber-studenty/" TargetMode="External"/><Relationship Id="rId21" Type="http://schemas.openxmlformats.org/officeDocument/2006/relationships/hyperlink" Target="https://olympiada.vscht.cz/cs/administrace/kolo/D/vyber-studenty/" TargetMode="External"/><Relationship Id="rId34" Type="http://schemas.openxmlformats.org/officeDocument/2006/relationships/hyperlink" Target="https://olympiada.vscht.cz/cs/administrace/kolo/D/vyber-studenty/" TargetMode="External"/><Relationship Id="rId42" Type="http://schemas.openxmlformats.org/officeDocument/2006/relationships/hyperlink" Target="https://olympiada.vscht.cz/cs/administrace/kolo/D/vyber-studenty/" TargetMode="External"/><Relationship Id="rId47" Type="http://schemas.openxmlformats.org/officeDocument/2006/relationships/hyperlink" Target="https://olympiada.vscht.cz/cs/administrace/kolo/D/vyber-studenty/" TargetMode="External"/><Relationship Id="rId50" Type="http://schemas.openxmlformats.org/officeDocument/2006/relationships/drawing" Target="../drawings/drawing5.xml"/><Relationship Id="rId7" Type="http://schemas.openxmlformats.org/officeDocument/2006/relationships/hyperlink" Target="https://olympiada.vscht.cz/cs/administrace/kolo/D/vyber-studenty/" TargetMode="External"/><Relationship Id="rId12" Type="http://schemas.openxmlformats.org/officeDocument/2006/relationships/hyperlink" Target="https://olympiada.vscht.cz/cs/administrace/kolo/D/vyber-studenty/" TargetMode="External"/><Relationship Id="rId17" Type="http://schemas.openxmlformats.org/officeDocument/2006/relationships/hyperlink" Target="https://olympiada.vscht.cz/cs/administrace/kolo/D/vyber-studenty/" TargetMode="External"/><Relationship Id="rId25" Type="http://schemas.openxmlformats.org/officeDocument/2006/relationships/hyperlink" Target="https://olympiada.vscht.cz/cs/administrace/kolo/D/vyber-studenty/" TargetMode="External"/><Relationship Id="rId33" Type="http://schemas.openxmlformats.org/officeDocument/2006/relationships/hyperlink" Target="https://olympiada.vscht.cz/cs/administrace/kolo/D/vyber-studenty/" TargetMode="External"/><Relationship Id="rId38" Type="http://schemas.openxmlformats.org/officeDocument/2006/relationships/hyperlink" Target="https://olympiada.vscht.cz/cs/administrace/kolo/D/vyber-studenty/" TargetMode="External"/><Relationship Id="rId46" Type="http://schemas.openxmlformats.org/officeDocument/2006/relationships/hyperlink" Target="https://olympiada.vscht.cz/cs/administrace/kolo/D/vyber-studenty/" TargetMode="External"/><Relationship Id="rId2" Type="http://schemas.openxmlformats.org/officeDocument/2006/relationships/hyperlink" Target="https://olympiada.vscht.cz/cs/administrace/kolo/D/vyber-studenty/" TargetMode="External"/><Relationship Id="rId16" Type="http://schemas.openxmlformats.org/officeDocument/2006/relationships/hyperlink" Target="https://olympiada.vscht.cz/cs/administrace/kolo/D/vyber-studenty/" TargetMode="External"/><Relationship Id="rId20" Type="http://schemas.openxmlformats.org/officeDocument/2006/relationships/hyperlink" Target="https://olympiada.vscht.cz/cs/administrace/kolo/D/vyber-studenty/" TargetMode="External"/><Relationship Id="rId29" Type="http://schemas.openxmlformats.org/officeDocument/2006/relationships/hyperlink" Target="https://olympiada.vscht.cz/cs/administrace/kolo/D/vyber-studenty/" TargetMode="External"/><Relationship Id="rId41" Type="http://schemas.openxmlformats.org/officeDocument/2006/relationships/hyperlink" Target="https://olympiada.vscht.cz/cs/administrace/kolo/D/vyber-studenty/" TargetMode="External"/><Relationship Id="rId1" Type="http://schemas.openxmlformats.org/officeDocument/2006/relationships/hyperlink" Target="https://olympiada.vscht.cz/cs/administrace/kolo/D/vyber-studenty/" TargetMode="External"/><Relationship Id="rId6" Type="http://schemas.openxmlformats.org/officeDocument/2006/relationships/hyperlink" Target="https://olympiada.vscht.cz/cs/administrace/kolo/D/vyber-studenty/" TargetMode="External"/><Relationship Id="rId11" Type="http://schemas.openxmlformats.org/officeDocument/2006/relationships/hyperlink" Target="https://olympiada.vscht.cz/cs/administrace/kolo/D/vyber-studenty/" TargetMode="External"/><Relationship Id="rId24" Type="http://schemas.openxmlformats.org/officeDocument/2006/relationships/hyperlink" Target="https://olympiada.vscht.cz/cs/administrace/kolo/D/vyber-studenty/" TargetMode="External"/><Relationship Id="rId32" Type="http://schemas.openxmlformats.org/officeDocument/2006/relationships/hyperlink" Target="https://olympiada.vscht.cz/cs/administrace/kolo/D/vyber-studenty/" TargetMode="External"/><Relationship Id="rId37" Type="http://schemas.openxmlformats.org/officeDocument/2006/relationships/hyperlink" Target="https://olympiada.vscht.cz/cs/administrace/kolo/D/vyber-studenty/" TargetMode="External"/><Relationship Id="rId40" Type="http://schemas.openxmlformats.org/officeDocument/2006/relationships/hyperlink" Target="https://olympiada.vscht.cz/cs/administrace/kolo/D/vyber-studenty/" TargetMode="External"/><Relationship Id="rId45" Type="http://schemas.openxmlformats.org/officeDocument/2006/relationships/hyperlink" Target="https://olympiada.vscht.cz/cs/administrace/kolo/D/vyber-studenty/" TargetMode="External"/><Relationship Id="rId5" Type="http://schemas.openxmlformats.org/officeDocument/2006/relationships/hyperlink" Target="https://olympiada.vscht.cz/cs/administrace/kolo/D/vyber-studenty/" TargetMode="External"/><Relationship Id="rId15" Type="http://schemas.openxmlformats.org/officeDocument/2006/relationships/hyperlink" Target="https://olympiada.vscht.cz/cs/administrace/kolo/D/vyber-studenty/" TargetMode="External"/><Relationship Id="rId23" Type="http://schemas.openxmlformats.org/officeDocument/2006/relationships/hyperlink" Target="https://olympiada.vscht.cz/cs/administrace/kolo/D/vyber-studenty/" TargetMode="External"/><Relationship Id="rId28" Type="http://schemas.openxmlformats.org/officeDocument/2006/relationships/hyperlink" Target="https://olympiada.vscht.cz/cs/administrace/kolo/D/vyber-studenty/" TargetMode="External"/><Relationship Id="rId36" Type="http://schemas.openxmlformats.org/officeDocument/2006/relationships/hyperlink" Target="https://olympiada.vscht.cz/cs/administrace/kolo/D/vyber-studenty/" TargetMode="External"/><Relationship Id="rId49" Type="http://schemas.openxmlformats.org/officeDocument/2006/relationships/printerSettings" Target="../printerSettings/printerSettings5.bin"/><Relationship Id="rId10" Type="http://schemas.openxmlformats.org/officeDocument/2006/relationships/hyperlink" Target="https://olympiada.vscht.cz/cs/administrace/kolo/D/vyber-studenty/" TargetMode="External"/><Relationship Id="rId19" Type="http://schemas.openxmlformats.org/officeDocument/2006/relationships/hyperlink" Target="https://olympiada.vscht.cz/cs/administrace/kolo/D/vyber-studenty/" TargetMode="External"/><Relationship Id="rId31" Type="http://schemas.openxmlformats.org/officeDocument/2006/relationships/hyperlink" Target="https://olympiada.vscht.cz/cs/administrace/kolo/D/vyber-studenty/" TargetMode="External"/><Relationship Id="rId44" Type="http://schemas.openxmlformats.org/officeDocument/2006/relationships/hyperlink" Target="https://olympiada.vscht.cz/cs/administrace/kolo/D/vyber-studenty/" TargetMode="External"/><Relationship Id="rId4" Type="http://schemas.openxmlformats.org/officeDocument/2006/relationships/hyperlink" Target="https://olympiada.vscht.cz/cs/administrace/kolo/D/vyber-studenty/" TargetMode="External"/><Relationship Id="rId9" Type="http://schemas.openxmlformats.org/officeDocument/2006/relationships/hyperlink" Target="https://olympiada.vscht.cz/cs/administrace/kolo/D/vyber-studenty/" TargetMode="External"/><Relationship Id="rId14" Type="http://schemas.openxmlformats.org/officeDocument/2006/relationships/hyperlink" Target="https://olympiada.vscht.cz/cs/administrace/kolo/D/vyber-studenty/" TargetMode="External"/><Relationship Id="rId22" Type="http://schemas.openxmlformats.org/officeDocument/2006/relationships/hyperlink" Target="https://olympiada.vscht.cz/cs/administrace/kolo/D/vyber-studenty/" TargetMode="External"/><Relationship Id="rId27" Type="http://schemas.openxmlformats.org/officeDocument/2006/relationships/hyperlink" Target="https://olympiada.vscht.cz/cs/administrace/kolo/D/vyber-studenty/" TargetMode="External"/><Relationship Id="rId30" Type="http://schemas.openxmlformats.org/officeDocument/2006/relationships/hyperlink" Target="https://olympiada.vscht.cz/cs/administrace/kolo/D/vyber-studenty/" TargetMode="External"/><Relationship Id="rId35" Type="http://schemas.openxmlformats.org/officeDocument/2006/relationships/hyperlink" Target="https://olympiada.vscht.cz/cs/administrace/kolo/D/vyber-studenty/" TargetMode="External"/><Relationship Id="rId43" Type="http://schemas.openxmlformats.org/officeDocument/2006/relationships/hyperlink" Target="https://olympiada.vscht.cz/cs/administrace/kolo/D/vyber-studenty/" TargetMode="External"/><Relationship Id="rId48" Type="http://schemas.openxmlformats.org/officeDocument/2006/relationships/hyperlink" Target="https://olympiada.vscht.cz/cs/administrace/kolo/D/vyber-studenty/" TargetMode="External"/><Relationship Id="rId8" Type="http://schemas.openxmlformats.org/officeDocument/2006/relationships/hyperlink" Target="https://olympiada.vscht.cz/cs/administrace/kolo/D/vyber-studen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85" zoomScaleNormal="85" workbookViewId="0">
      <selection activeCell="A6" sqref="A6"/>
    </sheetView>
  </sheetViews>
  <sheetFormatPr defaultRowHeight="12.75"/>
  <cols>
    <col min="1" max="1" width="7.85546875" customWidth="1"/>
    <col min="2" max="2" width="6.7109375" customWidth="1"/>
    <col min="3" max="3" width="14.7109375" customWidth="1"/>
    <col min="4" max="4" width="15.5703125" customWidth="1"/>
    <col min="5" max="5" width="42.28515625" customWidth="1"/>
    <col min="6" max="6" width="8.7109375" customWidth="1"/>
    <col min="7" max="14" width="7.7109375" customWidth="1"/>
    <col min="17" max="17" width="14.7109375" customWidth="1"/>
    <col min="18" max="18" width="16" customWidth="1"/>
    <col min="19" max="19" width="42" customWidth="1"/>
  </cols>
  <sheetData>
    <row r="1" spans="1:19" ht="76.5" customHeight="1"/>
    <row r="2" spans="1:19" ht="15.6" customHeight="1">
      <c r="A2" s="1" t="s">
        <v>16</v>
      </c>
      <c r="B2" s="1"/>
    </row>
    <row r="3" spans="1:19" ht="15.6" customHeight="1">
      <c r="A3" s="1" t="s">
        <v>17</v>
      </c>
      <c r="B3" s="1"/>
    </row>
    <row r="4" spans="1:19" ht="15.6" customHeight="1">
      <c r="A4" s="1" t="s">
        <v>82</v>
      </c>
      <c r="B4" s="1"/>
    </row>
    <row r="5" spans="1:19" ht="15.6" customHeight="1">
      <c r="A5" s="1" t="s">
        <v>19</v>
      </c>
      <c r="B5" s="1"/>
    </row>
    <row r="6" spans="1:19" ht="15.6" customHeight="1" thickBot="1">
      <c r="A6" s="1"/>
      <c r="B6" s="1"/>
    </row>
    <row r="7" spans="1:19" ht="15.6" customHeight="1">
      <c r="A7" s="7" t="s">
        <v>6</v>
      </c>
      <c r="B7" s="34" t="s">
        <v>22</v>
      </c>
      <c r="C7" s="11" t="s">
        <v>20</v>
      </c>
      <c r="D7" s="8" t="s">
        <v>21</v>
      </c>
      <c r="E7" s="8" t="s">
        <v>0</v>
      </c>
      <c r="F7" s="11" t="s">
        <v>15</v>
      </c>
      <c r="G7" s="8" t="s">
        <v>1</v>
      </c>
      <c r="H7" s="11" t="s">
        <v>1</v>
      </c>
      <c r="I7" s="8" t="s">
        <v>1</v>
      </c>
      <c r="J7" s="11" t="s">
        <v>1</v>
      </c>
      <c r="K7" s="8" t="s">
        <v>13</v>
      </c>
      <c r="L7" s="8" t="s">
        <v>7</v>
      </c>
      <c r="M7" s="11" t="s">
        <v>8</v>
      </c>
      <c r="N7" s="9" t="s">
        <v>2</v>
      </c>
    </row>
    <row r="8" spans="1:19" ht="15.6" customHeight="1" thickBot="1">
      <c r="A8" s="35"/>
      <c r="B8" s="68"/>
      <c r="C8" s="36"/>
      <c r="D8" s="37"/>
      <c r="E8" s="37"/>
      <c r="F8" s="36"/>
      <c r="G8" s="37" t="s">
        <v>9</v>
      </c>
      <c r="H8" s="36" t="s">
        <v>3</v>
      </c>
      <c r="I8" s="37" t="s">
        <v>4</v>
      </c>
      <c r="J8" s="36" t="s">
        <v>10</v>
      </c>
      <c r="K8" s="37" t="s">
        <v>14</v>
      </c>
      <c r="L8" s="37" t="s">
        <v>5</v>
      </c>
      <c r="M8" s="36" t="s">
        <v>5</v>
      </c>
      <c r="N8" s="38" t="s">
        <v>5</v>
      </c>
    </row>
    <row r="9" spans="1:19" ht="15.6" customHeight="1">
      <c r="A9" s="50">
        <f t="shared" ref="A9:A32" si="0">RANK(N9,N$9:N$33,0)</f>
        <v>18</v>
      </c>
      <c r="B9" s="64">
        <v>1</v>
      </c>
      <c r="C9" s="65" t="s">
        <v>66</v>
      </c>
      <c r="D9" s="65" t="s">
        <v>67</v>
      </c>
      <c r="E9" s="66" t="s">
        <v>68</v>
      </c>
      <c r="F9" s="51" t="s">
        <v>89</v>
      </c>
      <c r="G9" s="52">
        <v>3</v>
      </c>
      <c r="H9" s="52">
        <v>5.6</v>
      </c>
      <c r="I9" s="67">
        <v>4</v>
      </c>
      <c r="J9" s="52">
        <v>9.6999999999999993</v>
      </c>
      <c r="K9" s="52">
        <v>5.4</v>
      </c>
      <c r="L9" s="52">
        <f t="shared" ref="L9:L32" si="1">SUM(G9:K9)</f>
        <v>27.699999999999996</v>
      </c>
      <c r="M9" s="52">
        <v>30</v>
      </c>
      <c r="N9" s="53">
        <f t="shared" ref="N9:N32" si="2">L9+M9</f>
        <v>57.699999999999996</v>
      </c>
      <c r="P9" s="60">
        <v>1</v>
      </c>
      <c r="Q9" s="61" t="s">
        <v>33</v>
      </c>
      <c r="R9" s="61" t="s">
        <v>34</v>
      </c>
      <c r="S9" s="62" t="s">
        <v>35</v>
      </c>
    </row>
    <row r="10" spans="1:19" ht="15.6" customHeight="1">
      <c r="A10" s="15">
        <f t="shared" si="0"/>
        <v>24</v>
      </c>
      <c r="B10" s="40">
        <v>2</v>
      </c>
      <c r="C10" s="61" t="s">
        <v>76</v>
      </c>
      <c r="D10" s="61" t="s">
        <v>77</v>
      </c>
      <c r="E10" s="62" t="s">
        <v>78</v>
      </c>
      <c r="F10" s="12" t="s">
        <v>89</v>
      </c>
      <c r="G10" s="13">
        <v>7</v>
      </c>
      <c r="H10" s="13">
        <v>3.2</v>
      </c>
      <c r="I10" s="27">
        <v>2</v>
      </c>
      <c r="J10" s="13">
        <v>1</v>
      </c>
      <c r="K10" s="13">
        <v>6.4</v>
      </c>
      <c r="L10" s="13">
        <f t="shared" si="1"/>
        <v>19.600000000000001</v>
      </c>
      <c r="M10" s="13">
        <v>27</v>
      </c>
      <c r="N10" s="14">
        <f t="shared" si="2"/>
        <v>46.6</v>
      </c>
      <c r="P10" s="63">
        <v>2</v>
      </c>
      <c r="Q10" s="61" t="s">
        <v>36</v>
      </c>
      <c r="R10" s="61" t="s">
        <v>23</v>
      </c>
      <c r="S10" s="62" t="s">
        <v>37</v>
      </c>
    </row>
    <row r="11" spans="1:19" ht="15.6" customHeight="1">
      <c r="A11" s="15">
        <f t="shared" si="0"/>
        <v>19</v>
      </c>
      <c r="B11" s="40">
        <v>3</v>
      </c>
      <c r="C11" s="61" t="s">
        <v>73</v>
      </c>
      <c r="D11" s="61" t="s">
        <v>74</v>
      </c>
      <c r="E11" s="62" t="s">
        <v>75</v>
      </c>
      <c r="F11" s="12" t="s">
        <v>90</v>
      </c>
      <c r="G11" s="13">
        <v>8</v>
      </c>
      <c r="H11" s="13">
        <v>6.4</v>
      </c>
      <c r="I11" s="27">
        <v>5</v>
      </c>
      <c r="J11" s="13">
        <v>8.5</v>
      </c>
      <c r="K11" s="13">
        <v>6</v>
      </c>
      <c r="L11" s="13">
        <f t="shared" si="1"/>
        <v>33.9</v>
      </c>
      <c r="M11" s="13">
        <v>22.5</v>
      </c>
      <c r="N11" s="14">
        <f t="shared" si="2"/>
        <v>56.4</v>
      </c>
      <c r="P11" s="63">
        <v>3</v>
      </c>
      <c r="Q11" s="61" t="s">
        <v>38</v>
      </c>
      <c r="R11" s="61" t="s">
        <v>39</v>
      </c>
      <c r="S11" s="62" t="s">
        <v>37</v>
      </c>
    </row>
    <row r="12" spans="1:19" ht="15.6" customHeight="1">
      <c r="A12" s="15">
        <f t="shared" si="0"/>
        <v>11</v>
      </c>
      <c r="B12" s="40">
        <v>4</v>
      </c>
      <c r="C12" s="61" t="s">
        <v>48</v>
      </c>
      <c r="D12" s="61" t="s">
        <v>49</v>
      </c>
      <c r="E12" s="62" t="s">
        <v>37</v>
      </c>
      <c r="F12" s="12" t="s">
        <v>91</v>
      </c>
      <c r="G12" s="13">
        <v>6</v>
      </c>
      <c r="H12" s="13">
        <v>6.4</v>
      </c>
      <c r="I12" s="27">
        <v>12.5</v>
      </c>
      <c r="J12" s="13">
        <v>7.7</v>
      </c>
      <c r="K12" s="13">
        <v>9.4</v>
      </c>
      <c r="L12" s="13">
        <f t="shared" si="1"/>
        <v>42</v>
      </c>
      <c r="M12" s="13">
        <v>33</v>
      </c>
      <c r="N12" s="14">
        <f t="shared" si="2"/>
        <v>75</v>
      </c>
      <c r="P12" s="60">
        <v>4</v>
      </c>
      <c r="Q12" s="61" t="s">
        <v>40</v>
      </c>
      <c r="R12" s="61" t="s">
        <v>41</v>
      </c>
      <c r="S12" s="62" t="s">
        <v>37</v>
      </c>
    </row>
    <row r="13" spans="1:19" ht="15.6" customHeight="1">
      <c r="A13" s="15">
        <f t="shared" si="0"/>
        <v>12</v>
      </c>
      <c r="B13" s="40">
        <v>5</v>
      </c>
      <c r="C13" s="61" t="s">
        <v>61</v>
      </c>
      <c r="D13" s="61" t="s">
        <v>62</v>
      </c>
      <c r="E13" s="62" t="s">
        <v>53</v>
      </c>
      <c r="F13" s="12" t="s">
        <v>87</v>
      </c>
      <c r="G13" s="13">
        <v>8</v>
      </c>
      <c r="H13" s="13">
        <v>8.8000000000000007</v>
      </c>
      <c r="I13" s="27">
        <v>12.5</v>
      </c>
      <c r="J13" s="13">
        <v>11.2</v>
      </c>
      <c r="K13" s="13">
        <v>6.4</v>
      </c>
      <c r="L13" s="13">
        <f t="shared" si="1"/>
        <v>46.9</v>
      </c>
      <c r="M13" s="13">
        <v>28</v>
      </c>
      <c r="N13" s="14">
        <f t="shared" si="2"/>
        <v>74.900000000000006</v>
      </c>
      <c r="P13" s="63">
        <v>5</v>
      </c>
      <c r="Q13" s="61" t="s">
        <v>42</v>
      </c>
      <c r="R13" s="61" t="s">
        <v>41</v>
      </c>
      <c r="S13" s="62" t="s">
        <v>37</v>
      </c>
    </row>
    <row r="14" spans="1:19" ht="15.6" customHeight="1">
      <c r="A14" s="15">
        <f t="shared" si="0"/>
        <v>14</v>
      </c>
      <c r="B14" s="40">
        <v>6</v>
      </c>
      <c r="C14" s="61" t="s">
        <v>38</v>
      </c>
      <c r="D14" s="61" t="s">
        <v>39</v>
      </c>
      <c r="E14" s="62" t="s">
        <v>37</v>
      </c>
      <c r="F14" s="12" t="s">
        <v>91</v>
      </c>
      <c r="G14" s="13">
        <v>7</v>
      </c>
      <c r="H14" s="13">
        <v>6.4</v>
      </c>
      <c r="I14" s="27">
        <v>12.5</v>
      </c>
      <c r="J14" s="13">
        <v>11.2</v>
      </c>
      <c r="K14" s="13">
        <v>8.4</v>
      </c>
      <c r="L14" s="13">
        <f t="shared" si="1"/>
        <v>45.499999999999993</v>
      </c>
      <c r="M14" s="13">
        <v>28</v>
      </c>
      <c r="N14" s="14">
        <f t="shared" si="2"/>
        <v>73.5</v>
      </c>
      <c r="P14" s="63">
        <v>6</v>
      </c>
      <c r="Q14" s="61" t="s">
        <v>43</v>
      </c>
      <c r="R14" s="61" t="s">
        <v>41</v>
      </c>
      <c r="S14" s="62" t="s">
        <v>37</v>
      </c>
    </row>
    <row r="15" spans="1:19" ht="15.6" customHeight="1">
      <c r="A15" s="15">
        <f t="shared" si="0"/>
        <v>16</v>
      </c>
      <c r="B15" s="40">
        <v>7</v>
      </c>
      <c r="C15" s="61" t="s">
        <v>43</v>
      </c>
      <c r="D15" s="61" t="s">
        <v>41</v>
      </c>
      <c r="E15" s="62" t="s">
        <v>37</v>
      </c>
      <c r="F15" s="12" t="s">
        <v>91</v>
      </c>
      <c r="G15" s="13">
        <v>6</v>
      </c>
      <c r="H15" s="13">
        <v>4.8</v>
      </c>
      <c r="I15" s="27">
        <v>8.5</v>
      </c>
      <c r="J15" s="13">
        <v>8.6999999999999993</v>
      </c>
      <c r="K15" s="13">
        <v>6.4</v>
      </c>
      <c r="L15" s="13">
        <f t="shared" si="1"/>
        <v>34.4</v>
      </c>
      <c r="M15" s="13">
        <v>28</v>
      </c>
      <c r="N15" s="14">
        <f t="shared" si="2"/>
        <v>62.4</v>
      </c>
      <c r="P15" s="60">
        <v>7</v>
      </c>
      <c r="Q15" s="61" t="s">
        <v>44</v>
      </c>
      <c r="R15" s="61" t="s">
        <v>45</v>
      </c>
      <c r="S15" s="62" t="s">
        <v>37</v>
      </c>
    </row>
    <row r="16" spans="1:19" ht="15" customHeight="1">
      <c r="A16" s="15">
        <f t="shared" si="0"/>
        <v>3</v>
      </c>
      <c r="B16" s="40">
        <v>8</v>
      </c>
      <c r="C16" s="61" t="s">
        <v>56</v>
      </c>
      <c r="D16" s="61" t="s">
        <v>57</v>
      </c>
      <c r="E16" s="62" t="s">
        <v>53</v>
      </c>
      <c r="F16" s="12" t="s">
        <v>87</v>
      </c>
      <c r="G16" s="13">
        <v>12</v>
      </c>
      <c r="H16" s="13">
        <v>8.8000000000000007</v>
      </c>
      <c r="I16" s="27">
        <v>14</v>
      </c>
      <c r="J16" s="13">
        <v>11.2</v>
      </c>
      <c r="K16" s="13">
        <v>6.4</v>
      </c>
      <c r="L16" s="13">
        <f t="shared" si="1"/>
        <v>52.4</v>
      </c>
      <c r="M16" s="13">
        <v>33</v>
      </c>
      <c r="N16" s="14">
        <f t="shared" si="2"/>
        <v>85.4</v>
      </c>
      <c r="P16" s="63">
        <v>8</v>
      </c>
      <c r="Q16" s="61" t="s">
        <v>46</v>
      </c>
      <c r="R16" s="61" t="s">
        <v>47</v>
      </c>
      <c r="S16" s="62" t="s">
        <v>37</v>
      </c>
    </row>
    <row r="17" spans="1:19" ht="15.6" customHeight="1">
      <c r="A17" s="15">
        <f t="shared" si="0"/>
        <v>9</v>
      </c>
      <c r="B17" s="40">
        <v>9</v>
      </c>
      <c r="C17" s="61" t="s">
        <v>40</v>
      </c>
      <c r="D17" s="61" t="s">
        <v>41</v>
      </c>
      <c r="E17" s="62" t="s">
        <v>37</v>
      </c>
      <c r="F17" s="12" t="s">
        <v>87</v>
      </c>
      <c r="G17" s="13">
        <v>9</v>
      </c>
      <c r="H17" s="13">
        <v>4.8</v>
      </c>
      <c r="I17" s="27">
        <v>14</v>
      </c>
      <c r="J17" s="13">
        <v>9.6999999999999993</v>
      </c>
      <c r="K17" s="13">
        <v>5.4</v>
      </c>
      <c r="L17" s="13">
        <f t="shared" si="1"/>
        <v>42.9</v>
      </c>
      <c r="M17" s="13">
        <v>33</v>
      </c>
      <c r="N17" s="14">
        <f t="shared" si="2"/>
        <v>75.900000000000006</v>
      </c>
      <c r="P17" s="63">
        <v>9</v>
      </c>
      <c r="Q17" s="61" t="s">
        <v>48</v>
      </c>
      <c r="R17" s="61" t="s">
        <v>49</v>
      </c>
      <c r="S17" s="62" t="s">
        <v>37</v>
      </c>
    </row>
    <row r="18" spans="1:19" ht="15.6" customHeight="1">
      <c r="A18" s="15">
        <f t="shared" si="0"/>
        <v>9</v>
      </c>
      <c r="B18" s="40">
        <v>10</v>
      </c>
      <c r="C18" s="61" t="s">
        <v>44</v>
      </c>
      <c r="D18" s="61" t="s">
        <v>45</v>
      </c>
      <c r="E18" s="62" t="s">
        <v>37</v>
      </c>
      <c r="F18" s="12" t="s">
        <v>91</v>
      </c>
      <c r="G18" s="13">
        <v>7</v>
      </c>
      <c r="H18" s="13">
        <v>8</v>
      </c>
      <c r="I18" s="27">
        <v>14</v>
      </c>
      <c r="J18" s="13">
        <v>8.5</v>
      </c>
      <c r="K18" s="13">
        <v>5.4</v>
      </c>
      <c r="L18" s="13">
        <f t="shared" si="1"/>
        <v>42.9</v>
      </c>
      <c r="M18" s="13">
        <v>33</v>
      </c>
      <c r="N18" s="14">
        <f t="shared" si="2"/>
        <v>75.900000000000006</v>
      </c>
      <c r="P18" s="60">
        <v>10</v>
      </c>
      <c r="Q18" s="61" t="s">
        <v>50</v>
      </c>
      <c r="R18" s="61" t="s">
        <v>51</v>
      </c>
      <c r="S18" s="62" t="s">
        <v>37</v>
      </c>
    </row>
    <row r="19" spans="1:19" ht="15.6" customHeight="1">
      <c r="A19" s="15">
        <f t="shared" si="0"/>
        <v>17</v>
      </c>
      <c r="B19" s="40">
        <v>11</v>
      </c>
      <c r="C19" s="61" t="s">
        <v>79</v>
      </c>
      <c r="D19" s="61" t="s">
        <v>80</v>
      </c>
      <c r="E19" s="62" t="s">
        <v>81</v>
      </c>
      <c r="F19" s="12" t="s">
        <v>90</v>
      </c>
      <c r="G19" s="13">
        <v>7</v>
      </c>
      <c r="H19" s="13">
        <v>4.8</v>
      </c>
      <c r="I19" s="27">
        <v>6</v>
      </c>
      <c r="J19" s="13">
        <v>11.2</v>
      </c>
      <c r="K19" s="13">
        <v>4.8</v>
      </c>
      <c r="L19" s="13">
        <f t="shared" si="1"/>
        <v>33.799999999999997</v>
      </c>
      <c r="M19" s="13">
        <v>28</v>
      </c>
      <c r="N19" s="14">
        <f t="shared" si="2"/>
        <v>61.8</v>
      </c>
      <c r="P19" s="63">
        <v>11</v>
      </c>
      <c r="Q19" s="61" t="s">
        <v>52</v>
      </c>
      <c r="R19" s="61" t="s">
        <v>28</v>
      </c>
      <c r="S19" s="62" t="s">
        <v>53</v>
      </c>
    </row>
    <row r="20" spans="1:19" ht="15.6" customHeight="1">
      <c r="A20" s="15">
        <f t="shared" si="0"/>
        <v>15</v>
      </c>
      <c r="B20" s="40">
        <v>12</v>
      </c>
      <c r="C20" s="61" t="s">
        <v>36</v>
      </c>
      <c r="D20" s="61" t="s">
        <v>23</v>
      </c>
      <c r="E20" s="62" t="s">
        <v>37</v>
      </c>
      <c r="F20" s="12" t="s">
        <v>87</v>
      </c>
      <c r="G20" s="29">
        <v>10</v>
      </c>
      <c r="H20" s="29">
        <v>6.4</v>
      </c>
      <c r="I20" s="46">
        <v>6</v>
      </c>
      <c r="J20" s="29">
        <v>6.7</v>
      </c>
      <c r="K20" s="29">
        <v>5.4</v>
      </c>
      <c r="L20" s="13">
        <f t="shared" si="1"/>
        <v>34.5</v>
      </c>
      <c r="M20" s="33">
        <v>29</v>
      </c>
      <c r="N20" s="14">
        <f t="shared" si="2"/>
        <v>63.5</v>
      </c>
      <c r="P20" s="63">
        <v>12</v>
      </c>
      <c r="Q20" s="61" t="s">
        <v>54</v>
      </c>
      <c r="R20" s="61" t="s">
        <v>55</v>
      </c>
      <c r="S20" s="62" t="s">
        <v>53</v>
      </c>
    </row>
    <row r="21" spans="1:19" ht="15.6" customHeight="1">
      <c r="A21" s="15">
        <f t="shared" si="0"/>
        <v>6</v>
      </c>
      <c r="B21" s="40">
        <v>13</v>
      </c>
      <c r="C21" s="61" t="s">
        <v>33</v>
      </c>
      <c r="D21" s="61" t="s">
        <v>34</v>
      </c>
      <c r="E21" s="62" t="s">
        <v>35</v>
      </c>
      <c r="F21" s="12" t="s">
        <v>87</v>
      </c>
      <c r="G21" s="13">
        <v>8</v>
      </c>
      <c r="H21" s="13">
        <v>8.8000000000000007</v>
      </c>
      <c r="I21" s="27">
        <v>11.5</v>
      </c>
      <c r="J21" s="13">
        <v>11.2</v>
      </c>
      <c r="K21" s="13">
        <v>10</v>
      </c>
      <c r="L21" s="13">
        <f t="shared" si="1"/>
        <v>49.5</v>
      </c>
      <c r="M21" s="13">
        <v>31.5</v>
      </c>
      <c r="N21" s="14">
        <f t="shared" si="2"/>
        <v>81</v>
      </c>
      <c r="P21" s="60">
        <v>13</v>
      </c>
      <c r="Q21" s="61" t="s">
        <v>56</v>
      </c>
      <c r="R21" s="61" t="s">
        <v>57</v>
      </c>
      <c r="S21" s="62" t="s">
        <v>53</v>
      </c>
    </row>
    <row r="22" spans="1:19" ht="15.6" customHeight="1">
      <c r="A22" s="15">
        <f t="shared" si="0"/>
        <v>7</v>
      </c>
      <c r="B22" s="40">
        <v>14</v>
      </c>
      <c r="C22" s="61" t="s">
        <v>59</v>
      </c>
      <c r="D22" s="61" t="s">
        <v>60</v>
      </c>
      <c r="E22" s="62" t="s">
        <v>53</v>
      </c>
      <c r="F22" s="12" t="s">
        <v>87</v>
      </c>
      <c r="G22" s="13">
        <v>11</v>
      </c>
      <c r="H22" s="13">
        <v>8.8000000000000007</v>
      </c>
      <c r="I22" s="27">
        <v>13</v>
      </c>
      <c r="J22" s="13">
        <v>11.2</v>
      </c>
      <c r="K22" s="13">
        <v>6.9</v>
      </c>
      <c r="L22" s="13">
        <f t="shared" si="1"/>
        <v>50.9</v>
      </c>
      <c r="M22" s="13">
        <v>27</v>
      </c>
      <c r="N22" s="14">
        <f t="shared" si="2"/>
        <v>77.900000000000006</v>
      </c>
      <c r="P22" s="63">
        <v>14</v>
      </c>
      <c r="Q22" s="61" t="s">
        <v>58</v>
      </c>
      <c r="R22" s="61" t="s">
        <v>27</v>
      </c>
      <c r="S22" s="62" t="s">
        <v>53</v>
      </c>
    </row>
    <row r="23" spans="1:19" ht="15.6" customHeight="1">
      <c r="A23" s="15">
        <f t="shared" si="0"/>
        <v>22</v>
      </c>
      <c r="B23" s="40">
        <v>15</v>
      </c>
      <c r="C23" s="61" t="s">
        <v>69</v>
      </c>
      <c r="D23" s="61" t="s">
        <v>25</v>
      </c>
      <c r="E23" s="62" t="s">
        <v>68</v>
      </c>
      <c r="F23" s="12" t="s">
        <v>89</v>
      </c>
      <c r="G23" s="13">
        <v>8</v>
      </c>
      <c r="H23" s="13">
        <v>5.6</v>
      </c>
      <c r="I23" s="27">
        <v>2.5</v>
      </c>
      <c r="J23" s="13">
        <v>3</v>
      </c>
      <c r="K23" s="13">
        <v>2.5</v>
      </c>
      <c r="L23" s="13">
        <f t="shared" si="1"/>
        <v>21.6</v>
      </c>
      <c r="M23" s="13">
        <v>31</v>
      </c>
      <c r="N23" s="14">
        <f t="shared" si="2"/>
        <v>52.6</v>
      </c>
      <c r="P23" s="63">
        <v>15</v>
      </c>
      <c r="Q23" s="61" t="s">
        <v>59</v>
      </c>
      <c r="R23" s="61" t="s">
        <v>60</v>
      </c>
      <c r="S23" s="62" t="s">
        <v>53</v>
      </c>
    </row>
    <row r="24" spans="1:19" ht="15.6" customHeight="1">
      <c r="A24" s="15">
        <f t="shared" si="0"/>
        <v>21</v>
      </c>
      <c r="B24" s="40">
        <v>16</v>
      </c>
      <c r="C24" s="61" t="s">
        <v>50</v>
      </c>
      <c r="D24" s="61" t="s">
        <v>51</v>
      </c>
      <c r="E24" s="62" t="s">
        <v>37</v>
      </c>
      <c r="F24" s="12" t="s">
        <v>87</v>
      </c>
      <c r="G24" s="13">
        <v>7</v>
      </c>
      <c r="H24" s="13">
        <v>5.6</v>
      </c>
      <c r="I24" s="27">
        <v>5.5</v>
      </c>
      <c r="J24" s="13">
        <v>4</v>
      </c>
      <c r="K24" s="13">
        <v>4.4000000000000004</v>
      </c>
      <c r="L24" s="13">
        <f t="shared" si="1"/>
        <v>26.5</v>
      </c>
      <c r="M24" s="13">
        <v>29</v>
      </c>
      <c r="N24" s="14">
        <f t="shared" si="2"/>
        <v>55.5</v>
      </c>
      <c r="P24" s="60">
        <v>16</v>
      </c>
      <c r="Q24" s="61" t="s">
        <v>61</v>
      </c>
      <c r="R24" s="61" t="s">
        <v>62</v>
      </c>
      <c r="S24" s="62" t="s">
        <v>53</v>
      </c>
    </row>
    <row r="25" spans="1:19" ht="15.6" customHeight="1">
      <c r="A25" s="15">
        <f t="shared" si="0"/>
        <v>5</v>
      </c>
      <c r="B25" s="40">
        <v>17</v>
      </c>
      <c r="C25" s="61" t="s">
        <v>58</v>
      </c>
      <c r="D25" s="61" t="s">
        <v>27</v>
      </c>
      <c r="E25" s="62" t="s">
        <v>53</v>
      </c>
      <c r="F25" s="12" t="s">
        <v>87</v>
      </c>
      <c r="G25" s="13">
        <v>7</v>
      </c>
      <c r="H25" s="13">
        <v>8.8000000000000007</v>
      </c>
      <c r="I25" s="27">
        <v>14</v>
      </c>
      <c r="J25" s="13">
        <v>11.2</v>
      </c>
      <c r="K25" s="13">
        <v>9</v>
      </c>
      <c r="L25" s="13">
        <f t="shared" si="1"/>
        <v>50</v>
      </c>
      <c r="M25" s="13">
        <v>33</v>
      </c>
      <c r="N25" s="14">
        <f t="shared" si="2"/>
        <v>83</v>
      </c>
      <c r="P25" s="63">
        <v>17</v>
      </c>
      <c r="Q25" s="61" t="s">
        <v>63</v>
      </c>
      <c r="R25" s="61" t="s">
        <v>24</v>
      </c>
      <c r="S25" s="62" t="s">
        <v>53</v>
      </c>
    </row>
    <row r="26" spans="1:19" ht="15.6" customHeight="1">
      <c r="A26" s="15">
        <f t="shared" si="0"/>
        <v>23</v>
      </c>
      <c r="B26" s="40">
        <v>18</v>
      </c>
      <c r="C26" s="61" t="s">
        <v>70</v>
      </c>
      <c r="D26" s="61" t="s">
        <v>71</v>
      </c>
      <c r="E26" s="49" t="s">
        <v>72</v>
      </c>
      <c r="F26" s="12" t="s">
        <v>88</v>
      </c>
      <c r="G26" s="13">
        <v>6</v>
      </c>
      <c r="H26" s="13">
        <v>4.8</v>
      </c>
      <c r="I26" s="27">
        <v>1</v>
      </c>
      <c r="J26" s="13">
        <v>1.5</v>
      </c>
      <c r="K26" s="13">
        <v>3.9</v>
      </c>
      <c r="L26" s="13">
        <f t="shared" si="1"/>
        <v>17.2</v>
      </c>
      <c r="M26" s="13">
        <v>32</v>
      </c>
      <c r="N26" s="14">
        <f t="shared" si="2"/>
        <v>49.2</v>
      </c>
      <c r="P26" s="63">
        <v>18</v>
      </c>
      <c r="Q26" s="61" t="s">
        <v>64</v>
      </c>
      <c r="R26" s="61" t="s">
        <v>65</v>
      </c>
      <c r="S26" s="62" t="s">
        <v>53</v>
      </c>
    </row>
    <row r="27" spans="1:19" ht="15.6" customHeight="1">
      <c r="A27" s="15">
        <f t="shared" si="0"/>
        <v>20</v>
      </c>
      <c r="B27" s="40">
        <v>19</v>
      </c>
      <c r="C27" s="61" t="s">
        <v>42</v>
      </c>
      <c r="D27" s="61" t="s">
        <v>41</v>
      </c>
      <c r="E27" s="62" t="s">
        <v>37</v>
      </c>
      <c r="F27" s="12" t="s">
        <v>87</v>
      </c>
      <c r="G27" s="13">
        <v>8</v>
      </c>
      <c r="H27" s="13">
        <v>7.2</v>
      </c>
      <c r="I27" s="27">
        <v>4.5</v>
      </c>
      <c r="J27" s="13">
        <v>8.6999999999999993</v>
      </c>
      <c r="K27" s="13">
        <v>6.4</v>
      </c>
      <c r="L27" s="13">
        <f t="shared" si="1"/>
        <v>34.799999999999997</v>
      </c>
      <c r="M27" s="13">
        <v>21.5</v>
      </c>
      <c r="N27" s="14">
        <f t="shared" si="2"/>
        <v>56.3</v>
      </c>
      <c r="P27" s="60">
        <v>19</v>
      </c>
      <c r="Q27" s="61" t="s">
        <v>66</v>
      </c>
      <c r="R27" s="61" t="s">
        <v>67</v>
      </c>
      <c r="S27" s="62" t="s">
        <v>68</v>
      </c>
    </row>
    <row r="28" spans="1:19" ht="15.6" customHeight="1">
      <c r="A28" s="15">
        <f t="shared" si="0"/>
        <v>1</v>
      </c>
      <c r="B28" s="40">
        <v>20</v>
      </c>
      <c r="C28" s="61" t="s">
        <v>52</v>
      </c>
      <c r="D28" s="61" t="s">
        <v>28</v>
      </c>
      <c r="E28" s="62" t="s">
        <v>53</v>
      </c>
      <c r="F28" s="12" t="s">
        <v>87</v>
      </c>
      <c r="G28" s="13">
        <v>10</v>
      </c>
      <c r="H28" s="13">
        <v>8.8000000000000007</v>
      </c>
      <c r="I28" s="27">
        <v>14</v>
      </c>
      <c r="J28" s="13">
        <v>11.2</v>
      </c>
      <c r="K28" s="13">
        <v>9.4</v>
      </c>
      <c r="L28" s="13">
        <f t="shared" si="1"/>
        <v>53.4</v>
      </c>
      <c r="M28" s="27">
        <v>38</v>
      </c>
      <c r="N28" s="14">
        <f t="shared" si="2"/>
        <v>91.4</v>
      </c>
      <c r="P28" s="63">
        <v>20</v>
      </c>
      <c r="Q28" s="61" t="s">
        <v>69</v>
      </c>
      <c r="R28" s="61" t="s">
        <v>25</v>
      </c>
      <c r="S28" s="62" t="s">
        <v>68</v>
      </c>
    </row>
    <row r="29" spans="1:19" ht="15.6" customHeight="1">
      <c r="A29" s="15">
        <f t="shared" si="0"/>
        <v>4</v>
      </c>
      <c r="B29" s="40">
        <v>21</v>
      </c>
      <c r="C29" s="61" t="s">
        <v>54</v>
      </c>
      <c r="D29" s="61" t="s">
        <v>55</v>
      </c>
      <c r="E29" s="62" t="s">
        <v>53</v>
      </c>
      <c r="F29" s="12" t="s">
        <v>87</v>
      </c>
      <c r="G29" s="13">
        <v>11</v>
      </c>
      <c r="H29" s="13">
        <v>7.2</v>
      </c>
      <c r="I29" s="27">
        <v>13.5</v>
      </c>
      <c r="J29" s="13">
        <v>8.1999999999999993</v>
      </c>
      <c r="K29" s="13">
        <v>6.2</v>
      </c>
      <c r="L29" s="13">
        <f t="shared" si="1"/>
        <v>46.1</v>
      </c>
      <c r="M29" s="13">
        <v>37</v>
      </c>
      <c r="N29" s="14">
        <f t="shared" si="2"/>
        <v>83.1</v>
      </c>
      <c r="P29" s="63">
        <v>21</v>
      </c>
      <c r="Q29" s="61" t="s">
        <v>70</v>
      </c>
      <c r="R29" s="61" t="s">
        <v>71</v>
      </c>
      <c r="S29" s="49" t="s">
        <v>72</v>
      </c>
    </row>
    <row r="30" spans="1:19" ht="15.6" customHeight="1">
      <c r="A30" s="15">
        <f t="shared" si="0"/>
        <v>2</v>
      </c>
      <c r="B30" s="40">
        <v>22</v>
      </c>
      <c r="C30" s="61" t="s">
        <v>63</v>
      </c>
      <c r="D30" s="61" t="s">
        <v>24</v>
      </c>
      <c r="E30" s="62" t="s">
        <v>53</v>
      </c>
      <c r="F30" s="12" t="s">
        <v>87</v>
      </c>
      <c r="G30" s="13">
        <v>10</v>
      </c>
      <c r="H30" s="13">
        <v>9.6</v>
      </c>
      <c r="I30" s="27">
        <v>14</v>
      </c>
      <c r="J30" s="13">
        <v>11.2</v>
      </c>
      <c r="K30" s="13">
        <v>7.4</v>
      </c>
      <c r="L30" s="13">
        <f t="shared" si="1"/>
        <v>52.199999999999996</v>
      </c>
      <c r="M30" s="13">
        <v>35</v>
      </c>
      <c r="N30" s="14">
        <f t="shared" si="2"/>
        <v>87.199999999999989</v>
      </c>
      <c r="P30" s="60">
        <v>22</v>
      </c>
      <c r="Q30" s="61" t="s">
        <v>73</v>
      </c>
      <c r="R30" s="61" t="s">
        <v>74</v>
      </c>
      <c r="S30" s="62" t="s">
        <v>75</v>
      </c>
    </row>
    <row r="31" spans="1:19" ht="15.6" customHeight="1">
      <c r="A31" s="15">
        <f t="shared" si="0"/>
        <v>13</v>
      </c>
      <c r="B31" s="40">
        <v>23</v>
      </c>
      <c r="C31" s="61" t="s">
        <v>46</v>
      </c>
      <c r="D31" s="61" t="s">
        <v>47</v>
      </c>
      <c r="E31" s="62" t="s">
        <v>37</v>
      </c>
      <c r="F31" s="12" t="s">
        <v>87</v>
      </c>
      <c r="G31" s="13">
        <v>8</v>
      </c>
      <c r="H31" s="13">
        <v>8</v>
      </c>
      <c r="I31" s="27">
        <v>13</v>
      </c>
      <c r="J31" s="13">
        <v>9.6999999999999993</v>
      </c>
      <c r="K31" s="13">
        <v>5.6</v>
      </c>
      <c r="L31" s="13">
        <f t="shared" si="1"/>
        <v>44.300000000000004</v>
      </c>
      <c r="M31" s="13">
        <v>30</v>
      </c>
      <c r="N31" s="14">
        <f t="shared" si="2"/>
        <v>74.300000000000011</v>
      </c>
      <c r="P31" s="63">
        <v>23</v>
      </c>
      <c r="Q31" s="61" t="s">
        <v>76</v>
      </c>
      <c r="R31" s="61" t="s">
        <v>77</v>
      </c>
      <c r="S31" s="62" t="s">
        <v>78</v>
      </c>
    </row>
    <row r="32" spans="1:19" ht="15.6" customHeight="1">
      <c r="A32" s="15">
        <f t="shared" si="0"/>
        <v>8</v>
      </c>
      <c r="B32" s="40">
        <v>24</v>
      </c>
      <c r="C32" s="61" t="s">
        <v>64</v>
      </c>
      <c r="D32" s="61" t="s">
        <v>65</v>
      </c>
      <c r="E32" s="62" t="s">
        <v>53</v>
      </c>
      <c r="F32" s="12" t="s">
        <v>87</v>
      </c>
      <c r="G32" s="13">
        <v>6</v>
      </c>
      <c r="H32" s="13">
        <v>9.6</v>
      </c>
      <c r="I32" s="27">
        <v>14</v>
      </c>
      <c r="J32" s="13">
        <v>11.2</v>
      </c>
      <c r="K32" s="13">
        <v>6.4</v>
      </c>
      <c r="L32" s="13">
        <f t="shared" si="1"/>
        <v>47.199999999999996</v>
      </c>
      <c r="M32" s="13">
        <v>30</v>
      </c>
      <c r="N32" s="14">
        <f t="shared" si="2"/>
        <v>77.199999999999989</v>
      </c>
      <c r="P32" s="63">
        <v>24</v>
      </c>
      <c r="Q32" s="61" t="s">
        <v>79</v>
      </c>
      <c r="R32" s="61" t="s">
        <v>80</v>
      </c>
      <c r="S32" s="62" t="s">
        <v>81</v>
      </c>
    </row>
    <row r="33" spans="1:14" ht="15.6" customHeight="1" thickBot="1">
      <c r="A33" s="55"/>
      <c r="B33" s="42"/>
      <c r="C33" s="30"/>
      <c r="D33" s="30"/>
      <c r="E33" s="31"/>
      <c r="F33" s="32"/>
      <c r="G33" s="16"/>
      <c r="H33" s="16"/>
      <c r="I33" s="47"/>
      <c r="J33" s="16"/>
      <c r="K33" s="16"/>
      <c r="L33" s="16"/>
      <c r="M33" s="16"/>
      <c r="N33" s="17"/>
    </row>
    <row r="34" spans="1:14" ht="15.6" customHeight="1">
      <c r="A34" s="4"/>
      <c r="B34" s="4"/>
      <c r="C34" s="26"/>
      <c r="D34" s="26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15.6" customHeight="1">
      <c r="A35" s="5" t="s">
        <v>30</v>
      </c>
      <c r="B35" s="5"/>
      <c r="C35" s="5"/>
      <c r="D35" s="58">
        <v>24</v>
      </c>
      <c r="E35" s="59" t="s">
        <v>29</v>
      </c>
      <c r="F35" s="5">
        <v>22</v>
      </c>
      <c r="G35" s="5">
        <f>ROUND(F35*100/D35,0)</f>
        <v>92</v>
      </c>
      <c r="H35" s="5" t="s">
        <v>32</v>
      </c>
      <c r="I35" s="5"/>
      <c r="J35" s="6"/>
      <c r="K35" s="5"/>
      <c r="L35" s="5"/>
      <c r="M35" s="5"/>
      <c r="N35" s="5"/>
    </row>
    <row r="36" spans="1:14" ht="15.6" customHeight="1">
      <c r="A36" s="5"/>
      <c r="B36" s="5"/>
      <c r="C36" s="5"/>
      <c r="D36" s="5"/>
      <c r="E36" s="5"/>
      <c r="F36" s="5"/>
      <c r="G36" s="5"/>
      <c r="H36" s="5"/>
      <c r="I36" s="5"/>
      <c r="J36" s="6"/>
      <c r="K36" s="5"/>
      <c r="L36" s="5"/>
      <c r="M36" s="5"/>
      <c r="N36" s="5"/>
    </row>
    <row r="37" spans="1:14" ht="15.6" customHeight="1">
      <c r="A37" s="5"/>
      <c r="B37" s="5"/>
      <c r="C37" s="5" t="s">
        <v>11</v>
      </c>
      <c r="D37" s="5" t="s">
        <v>84</v>
      </c>
      <c r="E37" s="3"/>
      <c r="F37" s="57" t="s">
        <v>31</v>
      </c>
      <c r="G37" s="5"/>
      <c r="H37" s="5"/>
      <c r="I37" s="4"/>
      <c r="J37" s="6"/>
      <c r="K37" s="5"/>
      <c r="L37" s="5"/>
      <c r="M37" s="5"/>
      <c r="N37" s="5"/>
    </row>
    <row r="38" spans="1:14" ht="15.6" customHeight="1">
      <c r="A38" s="5"/>
      <c r="B38" s="5"/>
      <c r="C38" s="5"/>
      <c r="D38" s="5" t="s">
        <v>85</v>
      </c>
      <c r="E38" s="3"/>
      <c r="F38" s="5"/>
      <c r="G38" s="5"/>
      <c r="H38" s="5"/>
      <c r="I38" s="4"/>
      <c r="J38" s="6"/>
      <c r="K38" s="5"/>
      <c r="L38" s="5"/>
      <c r="M38" s="5"/>
      <c r="N38" s="5"/>
    </row>
    <row r="39" spans="1:14" ht="15.6" customHeight="1">
      <c r="A39" s="4"/>
      <c r="B39" s="4"/>
      <c r="C39" s="5"/>
      <c r="D39" s="5" t="s">
        <v>86</v>
      </c>
      <c r="E39" s="3"/>
      <c r="F39" s="5"/>
      <c r="G39" s="4"/>
      <c r="H39" s="4"/>
      <c r="I39" s="4"/>
      <c r="J39" s="5"/>
      <c r="K39" s="5"/>
      <c r="L39" s="5"/>
      <c r="M39" s="5"/>
      <c r="N39" s="5"/>
    </row>
    <row r="40" spans="1:14" ht="15.6" customHeight="1">
      <c r="A40" s="4"/>
      <c r="B40" s="4"/>
      <c r="C40" s="5"/>
      <c r="D40" s="5" t="s">
        <v>26</v>
      </c>
      <c r="E40" s="3"/>
      <c r="F40" s="5"/>
      <c r="G40" s="4"/>
      <c r="H40" s="4"/>
      <c r="I40" s="4"/>
      <c r="J40" s="5"/>
      <c r="K40" s="5"/>
      <c r="L40" s="5"/>
      <c r="M40" s="5"/>
      <c r="N40" s="5"/>
    </row>
    <row r="41" spans="1:14" ht="15.6" customHeight="1">
      <c r="A41" s="4"/>
      <c r="B41" s="4"/>
      <c r="C41" s="5"/>
      <c r="D41" s="5"/>
      <c r="E41" s="3"/>
      <c r="F41" s="5"/>
      <c r="G41" s="4"/>
      <c r="H41" s="4"/>
      <c r="I41" s="4"/>
      <c r="J41" s="5"/>
      <c r="K41" s="5"/>
      <c r="L41" s="5"/>
      <c r="M41" s="5"/>
      <c r="N41" s="5"/>
    </row>
    <row r="42" spans="1:14" ht="12.95" customHeight="1">
      <c r="A42" s="3"/>
      <c r="B42" s="3"/>
      <c r="C42" s="2" t="s">
        <v>12</v>
      </c>
      <c r="D42" s="10" t="s">
        <v>83</v>
      </c>
      <c r="E42" s="3"/>
      <c r="F42" s="10"/>
      <c r="G42" s="3"/>
      <c r="H42" s="3"/>
      <c r="I42" s="3"/>
      <c r="J42" s="2"/>
      <c r="K42" s="2"/>
      <c r="L42" s="2"/>
      <c r="M42" s="2"/>
      <c r="N42" s="2"/>
    </row>
    <row r="43" spans="1:14">
      <c r="A43" s="39"/>
      <c r="B43" s="39"/>
      <c r="C43" s="39"/>
      <c r="D43" s="39"/>
      <c r="E43" s="39"/>
    </row>
    <row r="44" spans="1:14">
      <c r="A44" s="39"/>
      <c r="B44" s="39"/>
      <c r="C44" s="39"/>
      <c r="D44" s="39"/>
      <c r="E44" s="39"/>
    </row>
    <row r="45" spans="1:14">
      <c r="A45" s="39"/>
      <c r="B45" s="39"/>
      <c r="C45" s="39"/>
      <c r="D45" s="39"/>
      <c r="E45" s="39"/>
    </row>
  </sheetData>
  <hyperlinks>
    <hyperlink ref="Q9" r:id="rId1" display="https://olympiada.vscht.cz/cs/administrace/kolo/D/vyber-studenty/"/>
    <hyperlink ref="Q10" r:id="rId2" display="https://olympiada.vscht.cz/cs/administrace/kolo/D/vyber-studenty/"/>
    <hyperlink ref="Q11" r:id="rId3" display="https://olympiada.vscht.cz/cs/administrace/kolo/D/vyber-studenty/"/>
    <hyperlink ref="Q12" r:id="rId4" display="https://olympiada.vscht.cz/cs/administrace/kolo/D/vyber-studenty/"/>
    <hyperlink ref="Q13" r:id="rId5" display="https://olympiada.vscht.cz/cs/administrace/kolo/D/vyber-studenty/"/>
    <hyperlink ref="Q14" r:id="rId6" display="https://olympiada.vscht.cz/cs/administrace/kolo/D/vyber-studenty/"/>
    <hyperlink ref="Q15" r:id="rId7" display="https://olympiada.vscht.cz/cs/administrace/kolo/D/vyber-studenty/"/>
    <hyperlink ref="Q16" r:id="rId8" display="https://olympiada.vscht.cz/cs/administrace/kolo/D/vyber-studenty/"/>
    <hyperlink ref="Q17" r:id="rId9" display="https://olympiada.vscht.cz/cs/administrace/kolo/D/vyber-studenty/"/>
    <hyperlink ref="Q18" r:id="rId10" display="https://olympiada.vscht.cz/cs/administrace/kolo/D/vyber-studenty/"/>
    <hyperlink ref="Q19" r:id="rId11" display="https://olympiada.vscht.cz/cs/administrace/kolo/D/vyber-studenty/"/>
    <hyperlink ref="Q20" r:id="rId12" display="https://olympiada.vscht.cz/cs/administrace/kolo/D/vyber-studenty/"/>
    <hyperlink ref="Q21" r:id="rId13" display="https://olympiada.vscht.cz/cs/administrace/kolo/D/vyber-studenty/"/>
    <hyperlink ref="Q22" r:id="rId14" display="https://olympiada.vscht.cz/cs/administrace/kolo/D/vyber-studenty/"/>
    <hyperlink ref="Q23" r:id="rId15" display="https://olympiada.vscht.cz/cs/administrace/kolo/D/vyber-studenty/"/>
    <hyperlink ref="Q24" r:id="rId16" display="https://olympiada.vscht.cz/cs/administrace/kolo/D/vyber-studenty/"/>
    <hyperlink ref="Q25" r:id="rId17" display="https://olympiada.vscht.cz/cs/administrace/kolo/D/vyber-studenty/"/>
    <hyperlink ref="Q26" r:id="rId18" display="https://olympiada.vscht.cz/cs/administrace/kolo/D/vyber-studenty/"/>
    <hyperlink ref="Q27" r:id="rId19" display="https://olympiada.vscht.cz/cs/administrace/kolo/D/vyber-studenty/"/>
    <hyperlink ref="Q28" r:id="rId20" display="https://olympiada.vscht.cz/cs/administrace/kolo/D/vyber-studenty/"/>
    <hyperlink ref="Q29" r:id="rId21" display="https://olympiada.vscht.cz/cs/administrace/kolo/D/vyber-studenty/"/>
    <hyperlink ref="Q30" r:id="rId22" display="https://olympiada.vscht.cz/cs/administrace/kolo/D/vyber-studenty/"/>
    <hyperlink ref="Q31" r:id="rId23" display="https://olympiada.vscht.cz/cs/administrace/kolo/D/vyber-studenty/"/>
    <hyperlink ref="Q32" r:id="rId24" display="https://olympiada.vscht.cz/cs/administrace/kolo/D/vyber-studenty/"/>
    <hyperlink ref="R9" r:id="rId25" display="https://olympiada.vscht.cz/cs/administrace/kolo/D/vyber-studenty/"/>
    <hyperlink ref="R10" r:id="rId26" display="https://olympiada.vscht.cz/cs/administrace/kolo/D/vyber-studenty/"/>
    <hyperlink ref="R11" r:id="rId27" display="https://olympiada.vscht.cz/cs/administrace/kolo/D/vyber-studenty/"/>
    <hyperlink ref="R12" r:id="rId28" display="https://olympiada.vscht.cz/cs/administrace/kolo/D/vyber-studenty/"/>
    <hyperlink ref="R13" r:id="rId29" display="https://olympiada.vscht.cz/cs/administrace/kolo/D/vyber-studenty/"/>
    <hyperlink ref="R14" r:id="rId30" display="https://olympiada.vscht.cz/cs/administrace/kolo/D/vyber-studenty/"/>
    <hyperlink ref="R15" r:id="rId31" display="https://olympiada.vscht.cz/cs/administrace/kolo/D/vyber-studenty/"/>
    <hyperlink ref="R16" r:id="rId32" display="https://olympiada.vscht.cz/cs/administrace/kolo/D/vyber-studenty/"/>
    <hyperlink ref="R17" r:id="rId33" display="https://olympiada.vscht.cz/cs/administrace/kolo/D/vyber-studenty/"/>
    <hyperlink ref="R18" r:id="rId34" display="https://olympiada.vscht.cz/cs/administrace/kolo/D/vyber-studenty/"/>
    <hyperlink ref="R19" r:id="rId35" display="https://olympiada.vscht.cz/cs/administrace/kolo/D/vyber-studenty/"/>
    <hyperlink ref="R20" r:id="rId36" display="https://olympiada.vscht.cz/cs/administrace/kolo/D/vyber-studenty/"/>
    <hyperlink ref="R21" r:id="rId37" display="https://olympiada.vscht.cz/cs/administrace/kolo/D/vyber-studenty/"/>
    <hyperlink ref="R22" r:id="rId38" display="https://olympiada.vscht.cz/cs/administrace/kolo/D/vyber-studenty/"/>
    <hyperlink ref="R23" r:id="rId39" display="https://olympiada.vscht.cz/cs/administrace/kolo/D/vyber-studenty/"/>
    <hyperlink ref="R24" r:id="rId40" display="https://olympiada.vscht.cz/cs/administrace/kolo/D/vyber-studenty/"/>
    <hyperlink ref="R25" r:id="rId41" display="https://olympiada.vscht.cz/cs/administrace/kolo/D/vyber-studenty/"/>
    <hyperlink ref="R26" r:id="rId42" display="https://olympiada.vscht.cz/cs/administrace/kolo/D/vyber-studenty/"/>
    <hyperlink ref="R27" r:id="rId43" display="https://olympiada.vscht.cz/cs/administrace/kolo/D/vyber-studenty/"/>
    <hyperlink ref="R28" r:id="rId44" display="https://olympiada.vscht.cz/cs/administrace/kolo/D/vyber-studenty/"/>
    <hyperlink ref="R29" r:id="rId45" display="https://olympiada.vscht.cz/cs/administrace/kolo/D/vyber-studenty/"/>
    <hyperlink ref="R30" r:id="rId46" display="https://olympiada.vscht.cz/cs/administrace/kolo/D/vyber-studenty/"/>
    <hyperlink ref="R31" r:id="rId47" display="https://olympiada.vscht.cz/cs/administrace/kolo/D/vyber-studenty/"/>
    <hyperlink ref="R32" r:id="rId48" display="https://olympiada.vscht.cz/cs/administrace/kolo/D/vyber-studenty/"/>
    <hyperlink ref="C9" r:id="rId49" display="https://olympiada.vscht.cz/cs/administrace/kolo/D/vyber-studenty/"/>
    <hyperlink ref="D9" r:id="rId50" display="https://olympiada.vscht.cz/cs/administrace/kolo/D/vyber-studenty/"/>
    <hyperlink ref="C10" r:id="rId51" display="https://olympiada.vscht.cz/cs/administrace/kolo/D/vyber-studenty/"/>
    <hyperlink ref="D10" r:id="rId52" display="https://olympiada.vscht.cz/cs/administrace/kolo/D/vyber-studenty/"/>
    <hyperlink ref="C11" r:id="rId53" display="https://olympiada.vscht.cz/cs/administrace/kolo/D/vyber-studenty/"/>
    <hyperlink ref="D11" r:id="rId54" display="https://olympiada.vscht.cz/cs/administrace/kolo/D/vyber-studenty/"/>
    <hyperlink ref="C12" r:id="rId55" display="https://olympiada.vscht.cz/cs/administrace/kolo/D/vyber-studenty/"/>
    <hyperlink ref="D12" r:id="rId56" display="https://olympiada.vscht.cz/cs/administrace/kolo/D/vyber-studenty/"/>
    <hyperlink ref="C13" r:id="rId57" display="https://olympiada.vscht.cz/cs/administrace/kolo/D/vyber-studenty/"/>
    <hyperlink ref="D13" r:id="rId58" display="https://olympiada.vscht.cz/cs/administrace/kolo/D/vyber-studenty/"/>
    <hyperlink ref="C14" r:id="rId59" display="https://olympiada.vscht.cz/cs/administrace/kolo/D/vyber-studenty/"/>
    <hyperlink ref="D14" r:id="rId60" display="https://olympiada.vscht.cz/cs/administrace/kolo/D/vyber-studenty/"/>
    <hyperlink ref="C15" r:id="rId61" display="https://olympiada.vscht.cz/cs/administrace/kolo/D/vyber-studenty/"/>
    <hyperlink ref="D15" r:id="rId62" display="https://olympiada.vscht.cz/cs/administrace/kolo/D/vyber-studenty/"/>
    <hyperlink ref="C16" r:id="rId63" display="https://olympiada.vscht.cz/cs/administrace/kolo/D/vyber-studenty/"/>
    <hyperlink ref="D16" r:id="rId64" display="https://olympiada.vscht.cz/cs/administrace/kolo/D/vyber-studenty/"/>
    <hyperlink ref="C17" r:id="rId65" display="https://olympiada.vscht.cz/cs/administrace/kolo/D/vyber-studenty/"/>
    <hyperlink ref="D17" r:id="rId66" display="https://olympiada.vscht.cz/cs/administrace/kolo/D/vyber-studenty/"/>
    <hyperlink ref="C18" r:id="rId67" display="https://olympiada.vscht.cz/cs/administrace/kolo/D/vyber-studenty/"/>
    <hyperlink ref="D18" r:id="rId68" display="https://olympiada.vscht.cz/cs/administrace/kolo/D/vyber-studenty/"/>
    <hyperlink ref="C19" r:id="rId69" display="https://olympiada.vscht.cz/cs/administrace/kolo/D/vyber-studenty/"/>
    <hyperlink ref="D19" r:id="rId70" display="https://olympiada.vscht.cz/cs/administrace/kolo/D/vyber-studenty/"/>
    <hyperlink ref="C20" r:id="rId71" display="https://olympiada.vscht.cz/cs/administrace/kolo/D/vyber-studenty/"/>
    <hyperlink ref="D20" r:id="rId72" display="https://olympiada.vscht.cz/cs/administrace/kolo/D/vyber-studenty/"/>
    <hyperlink ref="C21" r:id="rId73" display="https://olympiada.vscht.cz/cs/administrace/kolo/D/vyber-studenty/"/>
    <hyperlink ref="D21" r:id="rId74" display="https://olympiada.vscht.cz/cs/administrace/kolo/D/vyber-studenty/"/>
    <hyperlink ref="C22" r:id="rId75" display="https://olympiada.vscht.cz/cs/administrace/kolo/D/vyber-studenty/"/>
    <hyperlink ref="D22" r:id="rId76" display="https://olympiada.vscht.cz/cs/administrace/kolo/D/vyber-studenty/"/>
    <hyperlink ref="C23" r:id="rId77" display="https://olympiada.vscht.cz/cs/administrace/kolo/D/vyber-studenty/"/>
    <hyperlink ref="D23" r:id="rId78" display="https://olympiada.vscht.cz/cs/administrace/kolo/D/vyber-studenty/"/>
    <hyperlink ref="C24" r:id="rId79" display="https://olympiada.vscht.cz/cs/administrace/kolo/D/vyber-studenty/"/>
    <hyperlink ref="D24" r:id="rId80" display="https://olympiada.vscht.cz/cs/administrace/kolo/D/vyber-studenty/"/>
    <hyperlink ref="C25" r:id="rId81" display="https://olympiada.vscht.cz/cs/administrace/kolo/D/vyber-studenty/"/>
    <hyperlink ref="D25" r:id="rId82" display="https://olympiada.vscht.cz/cs/administrace/kolo/D/vyber-studenty/"/>
    <hyperlink ref="C26" r:id="rId83" display="https://olympiada.vscht.cz/cs/administrace/kolo/D/vyber-studenty/"/>
    <hyperlink ref="D26" r:id="rId84" display="https://olympiada.vscht.cz/cs/administrace/kolo/D/vyber-studenty/"/>
    <hyperlink ref="C27" r:id="rId85" display="https://olympiada.vscht.cz/cs/administrace/kolo/D/vyber-studenty/"/>
    <hyperlink ref="D27" r:id="rId86" display="https://olympiada.vscht.cz/cs/administrace/kolo/D/vyber-studenty/"/>
    <hyperlink ref="C28" r:id="rId87" display="https://olympiada.vscht.cz/cs/administrace/kolo/D/vyber-studenty/"/>
    <hyperlink ref="D28" r:id="rId88" display="https://olympiada.vscht.cz/cs/administrace/kolo/D/vyber-studenty/"/>
    <hyperlink ref="C29" r:id="rId89" display="https://olympiada.vscht.cz/cs/administrace/kolo/D/vyber-studenty/"/>
    <hyperlink ref="D29" r:id="rId90" display="https://olympiada.vscht.cz/cs/administrace/kolo/D/vyber-studenty/"/>
    <hyperlink ref="C30" r:id="rId91" display="https://olympiada.vscht.cz/cs/administrace/kolo/D/vyber-studenty/"/>
    <hyperlink ref="D30" r:id="rId92" display="https://olympiada.vscht.cz/cs/administrace/kolo/D/vyber-studenty/"/>
    <hyperlink ref="C31" r:id="rId93" display="https://olympiada.vscht.cz/cs/administrace/kolo/D/vyber-studenty/"/>
    <hyperlink ref="D31" r:id="rId94" display="https://olympiada.vscht.cz/cs/administrace/kolo/D/vyber-studenty/"/>
    <hyperlink ref="C32" r:id="rId95" display="https://olympiada.vscht.cz/cs/administrace/kolo/D/vyber-studenty/"/>
    <hyperlink ref="D32" r:id="rId96" display="https://olympiada.vscht.cz/cs/administrace/kolo/D/vyber-studenty/"/>
  </hyperlinks>
  <printOptions horizontalCentered="1" verticalCentered="1"/>
  <pageMargins left="0" right="0" top="0" bottom="0" header="0.51181102362204722" footer="0.51181102362204722"/>
  <pageSetup paperSize="9" scale="83" orientation="landscape" horizontalDpi="300" verticalDpi="300" r:id="rId97"/>
  <headerFooter alignWithMargins="0"/>
  <drawing r:id="rId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85" zoomScaleNormal="85" workbookViewId="0">
      <selection activeCell="A5" sqref="A5"/>
    </sheetView>
  </sheetViews>
  <sheetFormatPr defaultRowHeight="12.75"/>
  <cols>
    <col min="1" max="1" width="8.28515625" customWidth="1"/>
    <col min="2" max="2" width="8" customWidth="1"/>
    <col min="3" max="3" width="13.140625" customWidth="1"/>
    <col min="4" max="4" width="16" customWidth="1"/>
    <col min="5" max="5" width="41.28515625" customWidth="1"/>
    <col min="6" max="6" width="6" customWidth="1"/>
    <col min="7" max="15" width="7.7109375" customWidth="1"/>
  </cols>
  <sheetData>
    <row r="1" spans="1:14" ht="76.5" customHeight="1"/>
    <row r="2" spans="1:14" ht="15.6" customHeight="1">
      <c r="A2" s="1" t="s">
        <v>16</v>
      </c>
      <c r="B2" s="1"/>
    </row>
    <row r="3" spans="1:14" ht="15.6" customHeight="1">
      <c r="A3" s="1" t="s">
        <v>17</v>
      </c>
      <c r="B3" s="1"/>
    </row>
    <row r="4" spans="1:14" ht="15.6" customHeight="1">
      <c r="A4" s="1" t="s">
        <v>82</v>
      </c>
      <c r="B4" s="1"/>
    </row>
    <row r="5" spans="1:14" ht="15.6" customHeight="1">
      <c r="A5" s="1" t="s">
        <v>19</v>
      </c>
      <c r="B5" s="1"/>
    </row>
    <row r="6" spans="1:14" ht="15.6" customHeight="1" thickBot="1">
      <c r="A6" s="1"/>
      <c r="B6" s="1"/>
    </row>
    <row r="7" spans="1:14" ht="15.6" customHeight="1">
      <c r="A7" s="7" t="s">
        <v>6</v>
      </c>
      <c r="B7" s="34" t="s">
        <v>22</v>
      </c>
      <c r="C7" s="11" t="s">
        <v>20</v>
      </c>
      <c r="D7" s="8" t="s">
        <v>21</v>
      </c>
      <c r="E7" s="8" t="s">
        <v>0</v>
      </c>
      <c r="F7" s="11" t="s">
        <v>15</v>
      </c>
      <c r="G7" s="8" t="s">
        <v>1</v>
      </c>
      <c r="H7" s="11" t="s">
        <v>1</v>
      </c>
      <c r="I7" s="8" t="s">
        <v>1</v>
      </c>
      <c r="J7" s="11" t="s">
        <v>1</v>
      </c>
      <c r="K7" s="8" t="s">
        <v>13</v>
      </c>
      <c r="L7" s="8" t="s">
        <v>7</v>
      </c>
      <c r="M7" s="11" t="s">
        <v>8</v>
      </c>
      <c r="N7" s="9" t="s">
        <v>2</v>
      </c>
    </row>
    <row r="8" spans="1:14" ht="15.6" customHeight="1" thickBot="1">
      <c r="A8" s="35"/>
      <c r="B8" s="68"/>
      <c r="C8" s="36"/>
      <c r="D8" s="37"/>
      <c r="E8" s="37"/>
      <c r="F8" s="36"/>
      <c r="G8" s="37" t="s">
        <v>9</v>
      </c>
      <c r="H8" s="36" t="s">
        <v>3</v>
      </c>
      <c r="I8" s="37" t="s">
        <v>4</v>
      </c>
      <c r="J8" s="36" t="s">
        <v>10</v>
      </c>
      <c r="K8" s="37" t="s">
        <v>14</v>
      </c>
      <c r="L8" s="37" t="s">
        <v>5</v>
      </c>
      <c r="M8" s="36" t="s">
        <v>5</v>
      </c>
      <c r="N8" s="38" t="s">
        <v>5</v>
      </c>
    </row>
    <row r="9" spans="1:14" ht="15.6" customHeight="1">
      <c r="A9" s="22">
        <f t="shared" ref="A9:A32" si="0">RANK(N9,N$9:N$32,0)</f>
        <v>1</v>
      </c>
      <c r="B9" s="41">
        <v>20</v>
      </c>
      <c r="C9" s="69" t="s">
        <v>52</v>
      </c>
      <c r="D9" s="69" t="s">
        <v>28</v>
      </c>
      <c r="E9" s="70" t="s">
        <v>53</v>
      </c>
      <c r="F9" s="23" t="s">
        <v>87</v>
      </c>
      <c r="G9" s="24">
        <v>10</v>
      </c>
      <c r="H9" s="24">
        <v>8.8000000000000007</v>
      </c>
      <c r="I9" s="45">
        <v>14</v>
      </c>
      <c r="J9" s="24">
        <v>11.2</v>
      </c>
      <c r="K9" s="24">
        <v>9.4</v>
      </c>
      <c r="L9" s="24">
        <f t="shared" ref="L9:L32" si="1">SUM(G9:K9)</f>
        <v>53.4</v>
      </c>
      <c r="M9" s="45">
        <v>38</v>
      </c>
      <c r="N9" s="25">
        <f t="shared" ref="N9:N32" si="2">L9+M9</f>
        <v>91.4</v>
      </c>
    </row>
    <row r="10" spans="1:14" ht="15.6" customHeight="1">
      <c r="A10" s="15">
        <f t="shared" si="0"/>
        <v>2</v>
      </c>
      <c r="B10" s="40">
        <v>22</v>
      </c>
      <c r="C10" s="61" t="s">
        <v>63</v>
      </c>
      <c r="D10" s="61" t="s">
        <v>24</v>
      </c>
      <c r="E10" s="62" t="s">
        <v>53</v>
      </c>
      <c r="F10" s="12" t="s">
        <v>87</v>
      </c>
      <c r="G10" s="13">
        <v>10</v>
      </c>
      <c r="H10" s="13">
        <v>9.6</v>
      </c>
      <c r="I10" s="27">
        <v>14</v>
      </c>
      <c r="J10" s="13">
        <v>11.2</v>
      </c>
      <c r="K10" s="13">
        <v>7.4</v>
      </c>
      <c r="L10" s="13">
        <f t="shared" si="1"/>
        <v>52.199999999999996</v>
      </c>
      <c r="M10" s="13">
        <v>35</v>
      </c>
      <c r="N10" s="14">
        <f t="shared" si="2"/>
        <v>87.199999999999989</v>
      </c>
    </row>
    <row r="11" spans="1:14" ht="15.6" customHeight="1">
      <c r="A11" s="15">
        <f t="shared" si="0"/>
        <v>3</v>
      </c>
      <c r="B11" s="40">
        <v>8</v>
      </c>
      <c r="C11" s="61" t="s">
        <v>56</v>
      </c>
      <c r="D11" s="61" t="s">
        <v>57</v>
      </c>
      <c r="E11" s="62" t="s">
        <v>53</v>
      </c>
      <c r="F11" s="12" t="s">
        <v>87</v>
      </c>
      <c r="G11" s="13">
        <v>12</v>
      </c>
      <c r="H11" s="13">
        <v>8.8000000000000007</v>
      </c>
      <c r="I11" s="27">
        <v>14</v>
      </c>
      <c r="J11" s="13">
        <v>11.2</v>
      </c>
      <c r="K11" s="13">
        <v>6.4</v>
      </c>
      <c r="L11" s="13">
        <f t="shared" si="1"/>
        <v>52.4</v>
      </c>
      <c r="M11" s="13">
        <v>33</v>
      </c>
      <c r="N11" s="14">
        <f t="shared" si="2"/>
        <v>85.4</v>
      </c>
    </row>
    <row r="12" spans="1:14" ht="15.6" customHeight="1">
      <c r="A12" s="15">
        <f t="shared" si="0"/>
        <v>4</v>
      </c>
      <c r="B12" s="40">
        <v>21</v>
      </c>
      <c r="C12" s="61" t="s">
        <v>54</v>
      </c>
      <c r="D12" s="61" t="s">
        <v>55</v>
      </c>
      <c r="E12" s="62" t="s">
        <v>53</v>
      </c>
      <c r="F12" s="12" t="s">
        <v>87</v>
      </c>
      <c r="G12" s="13">
        <v>11</v>
      </c>
      <c r="H12" s="13">
        <v>7.2</v>
      </c>
      <c r="I12" s="27">
        <v>13.5</v>
      </c>
      <c r="J12" s="13">
        <v>8.1999999999999993</v>
      </c>
      <c r="K12" s="13">
        <v>6.2</v>
      </c>
      <c r="L12" s="13">
        <f t="shared" si="1"/>
        <v>46.1</v>
      </c>
      <c r="M12" s="13">
        <v>37</v>
      </c>
      <c r="N12" s="14">
        <f t="shared" si="2"/>
        <v>83.1</v>
      </c>
    </row>
    <row r="13" spans="1:14" ht="15.6" customHeight="1">
      <c r="A13" s="15">
        <f t="shared" si="0"/>
        <v>5</v>
      </c>
      <c r="B13" s="40">
        <v>17</v>
      </c>
      <c r="C13" s="61" t="s">
        <v>58</v>
      </c>
      <c r="D13" s="61" t="s">
        <v>27</v>
      </c>
      <c r="E13" s="62" t="s">
        <v>53</v>
      </c>
      <c r="F13" s="12" t="s">
        <v>87</v>
      </c>
      <c r="G13" s="13">
        <v>7</v>
      </c>
      <c r="H13" s="13">
        <v>8.8000000000000007</v>
      </c>
      <c r="I13" s="27">
        <v>14</v>
      </c>
      <c r="J13" s="13">
        <v>11.2</v>
      </c>
      <c r="K13" s="13">
        <v>9</v>
      </c>
      <c r="L13" s="13">
        <f t="shared" si="1"/>
        <v>50</v>
      </c>
      <c r="M13" s="13">
        <v>33</v>
      </c>
      <c r="N13" s="14">
        <f t="shared" si="2"/>
        <v>83</v>
      </c>
    </row>
    <row r="14" spans="1:14" ht="15.6" customHeight="1">
      <c r="A14" s="15">
        <f t="shared" si="0"/>
        <v>6</v>
      </c>
      <c r="B14" s="40">
        <v>13</v>
      </c>
      <c r="C14" s="61" t="s">
        <v>33</v>
      </c>
      <c r="D14" s="61" t="s">
        <v>34</v>
      </c>
      <c r="E14" s="62" t="s">
        <v>35</v>
      </c>
      <c r="F14" s="12" t="s">
        <v>87</v>
      </c>
      <c r="G14" s="13">
        <v>8</v>
      </c>
      <c r="H14" s="13">
        <v>8.8000000000000007</v>
      </c>
      <c r="I14" s="27">
        <v>11.5</v>
      </c>
      <c r="J14" s="13">
        <v>11.2</v>
      </c>
      <c r="K14" s="13">
        <v>10</v>
      </c>
      <c r="L14" s="13">
        <f t="shared" si="1"/>
        <v>49.5</v>
      </c>
      <c r="M14" s="13">
        <v>31.5</v>
      </c>
      <c r="N14" s="14">
        <f t="shared" si="2"/>
        <v>81</v>
      </c>
    </row>
    <row r="15" spans="1:14" ht="15.6" customHeight="1">
      <c r="A15" s="15">
        <f t="shared" si="0"/>
        <v>7</v>
      </c>
      <c r="B15" s="40">
        <v>14</v>
      </c>
      <c r="C15" s="61" t="s">
        <v>59</v>
      </c>
      <c r="D15" s="61" t="s">
        <v>60</v>
      </c>
      <c r="E15" s="62" t="s">
        <v>53</v>
      </c>
      <c r="F15" s="12" t="s">
        <v>87</v>
      </c>
      <c r="G15" s="13">
        <v>11</v>
      </c>
      <c r="H15" s="13">
        <v>8.8000000000000007</v>
      </c>
      <c r="I15" s="27">
        <v>13</v>
      </c>
      <c r="J15" s="13">
        <v>11.2</v>
      </c>
      <c r="K15" s="13">
        <v>6.9</v>
      </c>
      <c r="L15" s="13">
        <f t="shared" si="1"/>
        <v>50.9</v>
      </c>
      <c r="M15" s="13">
        <v>27</v>
      </c>
      <c r="N15" s="14">
        <f t="shared" si="2"/>
        <v>77.900000000000006</v>
      </c>
    </row>
    <row r="16" spans="1:14" ht="15" customHeight="1">
      <c r="A16" s="15">
        <f t="shared" si="0"/>
        <v>8</v>
      </c>
      <c r="B16" s="40">
        <v>24</v>
      </c>
      <c r="C16" s="61" t="s">
        <v>64</v>
      </c>
      <c r="D16" s="61" t="s">
        <v>65</v>
      </c>
      <c r="E16" s="62" t="s">
        <v>53</v>
      </c>
      <c r="F16" s="12" t="s">
        <v>87</v>
      </c>
      <c r="G16" s="13">
        <v>6</v>
      </c>
      <c r="H16" s="13">
        <v>9.6</v>
      </c>
      <c r="I16" s="27">
        <v>14</v>
      </c>
      <c r="J16" s="13">
        <v>11.2</v>
      </c>
      <c r="K16" s="13">
        <v>6.4</v>
      </c>
      <c r="L16" s="13">
        <f t="shared" si="1"/>
        <v>47.199999999999996</v>
      </c>
      <c r="M16" s="13">
        <v>30</v>
      </c>
      <c r="N16" s="14">
        <f t="shared" si="2"/>
        <v>77.199999999999989</v>
      </c>
    </row>
    <row r="17" spans="1:14" ht="15.6" customHeight="1">
      <c r="A17" s="15">
        <f t="shared" si="0"/>
        <v>9</v>
      </c>
      <c r="B17" s="40">
        <v>9</v>
      </c>
      <c r="C17" s="61" t="s">
        <v>40</v>
      </c>
      <c r="D17" s="61" t="s">
        <v>41</v>
      </c>
      <c r="E17" s="62" t="s">
        <v>37</v>
      </c>
      <c r="F17" s="12" t="s">
        <v>87</v>
      </c>
      <c r="G17" s="13">
        <v>9</v>
      </c>
      <c r="H17" s="13">
        <v>4.8</v>
      </c>
      <c r="I17" s="27">
        <v>14</v>
      </c>
      <c r="J17" s="13">
        <v>9.6999999999999993</v>
      </c>
      <c r="K17" s="13">
        <v>5.4</v>
      </c>
      <c r="L17" s="13">
        <f t="shared" si="1"/>
        <v>42.9</v>
      </c>
      <c r="M17" s="13">
        <v>33</v>
      </c>
      <c r="N17" s="14">
        <f t="shared" si="2"/>
        <v>75.900000000000006</v>
      </c>
    </row>
    <row r="18" spans="1:14" ht="15.6" customHeight="1">
      <c r="A18" s="15">
        <f t="shared" si="0"/>
        <v>9</v>
      </c>
      <c r="B18" s="40">
        <v>10</v>
      </c>
      <c r="C18" s="61" t="s">
        <v>44</v>
      </c>
      <c r="D18" s="61" t="s">
        <v>45</v>
      </c>
      <c r="E18" s="62" t="s">
        <v>37</v>
      </c>
      <c r="F18" s="12" t="s">
        <v>91</v>
      </c>
      <c r="G18" s="13">
        <v>7</v>
      </c>
      <c r="H18" s="13">
        <v>8</v>
      </c>
      <c r="I18" s="27">
        <v>14</v>
      </c>
      <c r="J18" s="13">
        <v>8.5</v>
      </c>
      <c r="K18" s="13">
        <v>5.4</v>
      </c>
      <c r="L18" s="13">
        <f t="shared" si="1"/>
        <v>42.9</v>
      </c>
      <c r="M18" s="13">
        <v>33</v>
      </c>
      <c r="N18" s="14">
        <f t="shared" si="2"/>
        <v>75.900000000000006</v>
      </c>
    </row>
    <row r="19" spans="1:14" ht="15.6" customHeight="1">
      <c r="A19" s="15">
        <f t="shared" si="0"/>
        <v>11</v>
      </c>
      <c r="B19" s="40">
        <v>4</v>
      </c>
      <c r="C19" s="61" t="s">
        <v>48</v>
      </c>
      <c r="D19" s="61" t="s">
        <v>49</v>
      </c>
      <c r="E19" s="62" t="s">
        <v>37</v>
      </c>
      <c r="F19" s="12" t="s">
        <v>91</v>
      </c>
      <c r="G19" s="13">
        <v>6</v>
      </c>
      <c r="H19" s="13">
        <v>6.4</v>
      </c>
      <c r="I19" s="27">
        <v>12.5</v>
      </c>
      <c r="J19" s="13">
        <v>7.7</v>
      </c>
      <c r="K19" s="13">
        <v>9.4</v>
      </c>
      <c r="L19" s="13">
        <f t="shared" si="1"/>
        <v>42</v>
      </c>
      <c r="M19" s="13">
        <v>33</v>
      </c>
      <c r="N19" s="14">
        <f t="shared" si="2"/>
        <v>75</v>
      </c>
    </row>
    <row r="20" spans="1:14" ht="15.6" customHeight="1">
      <c r="A20" s="15">
        <f t="shared" si="0"/>
        <v>12</v>
      </c>
      <c r="B20" s="40">
        <v>5</v>
      </c>
      <c r="C20" s="61" t="s">
        <v>61</v>
      </c>
      <c r="D20" s="61" t="s">
        <v>62</v>
      </c>
      <c r="E20" s="62" t="s">
        <v>53</v>
      </c>
      <c r="F20" s="12" t="s">
        <v>87</v>
      </c>
      <c r="G20" s="13">
        <v>8</v>
      </c>
      <c r="H20" s="13">
        <v>8.8000000000000007</v>
      </c>
      <c r="I20" s="27">
        <v>12.5</v>
      </c>
      <c r="J20" s="13">
        <v>11.2</v>
      </c>
      <c r="K20" s="13">
        <v>6.4</v>
      </c>
      <c r="L20" s="13">
        <f t="shared" si="1"/>
        <v>46.9</v>
      </c>
      <c r="M20" s="13">
        <v>28</v>
      </c>
      <c r="N20" s="14">
        <f t="shared" si="2"/>
        <v>74.900000000000006</v>
      </c>
    </row>
    <row r="21" spans="1:14" ht="15.6" customHeight="1">
      <c r="A21" s="15">
        <f t="shared" si="0"/>
        <v>13</v>
      </c>
      <c r="B21" s="40">
        <v>23</v>
      </c>
      <c r="C21" s="61" t="s">
        <v>46</v>
      </c>
      <c r="D21" s="61" t="s">
        <v>47</v>
      </c>
      <c r="E21" s="62" t="s">
        <v>37</v>
      </c>
      <c r="F21" s="12" t="s">
        <v>87</v>
      </c>
      <c r="G21" s="13">
        <v>8</v>
      </c>
      <c r="H21" s="13">
        <v>8</v>
      </c>
      <c r="I21" s="27">
        <v>13</v>
      </c>
      <c r="J21" s="13">
        <v>9.6999999999999993</v>
      </c>
      <c r="K21" s="13">
        <v>5.6</v>
      </c>
      <c r="L21" s="13">
        <f t="shared" si="1"/>
        <v>44.300000000000004</v>
      </c>
      <c r="M21" s="13">
        <v>30</v>
      </c>
      <c r="N21" s="14">
        <f t="shared" si="2"/>
        <v>74.300000000000011</v>
      </c>
    </row>
    <row r="22" spans="1:14" ht="15.6" customHeight="1">
      <c r="A22" s="15">
        <f t="shared" si="0"/>
        <v>14</v>
      </c>
      <c r="B22" s="40">
        <v>6</v>
      </c>
      <c r="C22" s="61" t="s">
        <v>38</v>
      </c>
      <c r="D22" s="61" t="s">
        <v>39</v>
      </c>
      <c r="E22" s="62" t="s">
        <v>37</v>
      </c>
      <c r="F22" s="12" t="s">
        <v>91</v>
      </c>
      <c r="G22" s="13">
        <v>7</v>
      </c>
      <c r="H22" s="13">
        <v>6.4</v>
      </c>
      <c r="I22" s="27">
        <v>12.5</v>
      </c>
      <c r="J22" s="13">
        <v>11.2</v>
      </c>
      <c r="K22" s="13">
        <v>8.4</v>
      </c>
      <c r="L22" s="13">
        <f t="shared" si="1"/>
        <v>45.499999999999993</v>
      </c>
      <c r="M22" s="13">
        <v>28</v>
      </c>
      <c r="N22" s="14">
        <f t="shared" si="2"/>
        <v>73.5</v>
      </c>
    </row>
    <row r="23" spans="1:14" ht="15.6" customHeight="1">
      <c r="A23" s="15">
        <f t="shared" si="0"/>
        <v>15</v>
      </c>
      <c r="B23" s="40">
        <v>12</v>
      </c>
      <c r="C23" s="61" t="s">
        <v>36</v>
      </c>
      <c r="D23" s="61" t="s">
        <v>23</v>
      </c>
      <c r="E23" s="62" t="s">
        <v>37</v>
      </c>
      <c r="F23" s="12" t="s">
        <v>87</v>
      </c>
      <c r="G23" s="29">
        <v>10</v>
      </c>
      <c r="H23" s="29">
        <v>6.4</v>
      </c>
      <c r="I23" s="46">
        <v>6</v>
      </c>
      <c r="J23" s="29">
        <v>6.7</v>
      </c>
      <c r="K23" s="29">
        <v>5.4</v>
      </c>
      <c r="L23" s="13">
        <f t="shared" si="1"/>
        <v>34.5</v>
      </c>
      <c r="M23" s="33">
        <v>29</v>
      </c>
      <c r="N23" s="14">
        <f t="shared" si="2"/>
        <v>63.5</v>
      </c>
    </row>
    <row r="24" spans="1:14" ht="15.6" customHeight="1">
      <c r="A24" s="15">
        <f t="shared" si="0"/>
        <v>16</v>
      </c>
      <c r="B24" s="40">
        <v>7</v>
      </c>
      <c r="C24" s="61" t="s">
        <v>43</v>
      </c>
      <c r="D24" s="61" t="s">
        <v>41</v>
      </c>
      <c r="E24" s="62" t="s">
        <v>37</v>
      </c>
      <c r="F24" s="12" t="s">
        <v>91</v>
      </c>
      <c r="G24" s="13">
        <v>6</v>
      </c>
      <c r="H24" s="13">
        <v>4.8</v>
      </c>
      <c r="I24" s="27">
        <v>8.5</v>
      </c>
      <c r="J24" s="13">
        <v>8.6999999999999993</v>
      </c>
      <c r="K24" s="13">
        <v>6.4</v>
      </c>
      <c r="L24" s="13">
        <f t="shared" si="1"/>
        <v>34.4</v>
      </c>
      <c r="M24" s="13">
        <v>28</v>
      </c>
      <c r="N24" s="14">
        <f t="shared" si="2"/>
        <v>62.4</v>
      </c>
    </row>
    <row r="25" spans="1:14" ht="15.6" customHeight="1">
      <c r="A25" s="15">
        <f t="shared" si="0"/>
        <v>17</v>
      </c>
      <c r="B25" s="40">
        <v>11</v>
      </c>
      <c r="C25" s="61" t="s">
        <v>79</v>
      </c>
      <c r="D25" s="61" t="s">
        <v>80</v>
      </c>
      <c r="E25" s="62" t="s">
        <v>81</v>
      </c>
      <c r="F25" s="12" t="s">
        <v>90</v>
      </c>
      <c r="G25" s="13">
        <v>7</v>
      </c>
      <c r="H25" s="13">
        <v>4.8</v>
      </c>
      <c r="I25" s="27">
        <v>6</v>
      </c>
      <c r="J25" s="13">
        <v>11.2</v>
      </c>
      <c r="K25" s="13">
        <v>4.8</v>
      </c>
      <c r="L25" s="13">
        <f t="shared" si="1"/>
        <v>33.799999999999997</v>
      </c>
      <c r="M25" s="13">
        <v>28</v>
      </c>
      <c r="N25" s="14">
        <f t="shared" si="2"/>
        <v>61.8</v>
      </c>
    </row>
    <row r="26" spans="1:14" ht="15.6" customHeight="1">
      <c r="A26" s="15">
        <f t="shared" si="0"/>
        <v>18</v>
      </c>
      <c r="B26" s="40">
        <v>1</v>
      </c>
      <c r="C26" s="61" t="s">
        <v>66</v>
      </c>
      <c r="D26" s="61" t="s">
        <v>67</v>
      </c>
      <c r="E26" s="62" t="s">
        <v>68</v>
      </c>
      <c r="F26" s="12" t="s">
        <v>89</v>
      </c>
      <c r="G26" s="13">
        <v>3</v>
      </c>
      <c r="H26" s="13">
        <v>5.6</v>
      </c>
      <c r="I26" s="27">
        <v>4</v>
      </c>
      <c r="J26" s="13">
        <v>9.6999999999999993</v>
      </c>
      <c r="K26" s="13">
        <v>5.4</v>
      </c>
      <c r="L26" s="13">
        <f t="shared" si="1"/>
        <v>27.699999999999996</v>
      </c>
      <c r="M26" s="13">
        <v>30</v>
      </c>
      <c r="N26" s="14">
        <f t="shared" si="2"/>
        <v>57.699999999999996</v>
      </c>
    </row>
    <row r="27" spans="1:14" ht="15.6" customHeight="1">
      <c r="A27" s="15">
        <f t="shared" si="0"/>
        <v>19</v>
      </c>
      <c r="B27" s="40">
        <v>3</v>
      </c>
      <c r="C27" s="61" t="s">
        <v>73</v>
      </c>
      <c r="D27" s="61" t="s">
        <v>74</v>
      </c>
      <c r="E27" s="62" t="s">
        <v>75</v>
      </c>
      <c r="F27" s="12" t="s">
        <v>90</v>
      </c>
      <c r="G27" s="13">
        <v>8</v>
      </c>
      <c r="H27" s="13">
        <v>6.4</v>
      </c>
      <c r="I27" s="27">
        <v>5</v>
      </c>
      <c r="J27" s="13">
        <v>8.5</v>
      </c>
      <c r="K27" s="13">
        <v>6</v>
      </c>
      <c r="L27" s="13">
        <f t="shared" si="1"/>
        <v>33.9</v>
      </c>
      <c r="M27" s="13">
        <v>22.5</v>
      </c>
      <c r="N27" s="14">
        <f t="shared" si="2"/>
        <v>56.4</v>
      </c>
    </row>
    <row r="28" spans="1:14" ht="15.6" customHeight="1">
      <c r="A28" s="15">
        <f t="shared" si="0"/>
        <v>20</v>
      </c>
      <c r="B28" s="40">
        <v>19</v>
      </c>
      <c r="C28" s="61" t="s">
        <v>42</v>
      </c>
      <c r="D28" s="61" t="s">
        <v>41</v>
      </c>
      <c r="E28" s="62" t="s">
        <v>37</v>
      </c>
      <c r="F28" s="12" t="s">
        <v>87</v>
      </c>
      <c r="G28" s="13">
        <v>8</v>
      </c>
      <c r="H28" s="13">
        <v>7.2</v>
      </c>
      <c r="I28" s="27">
        <v>4.5</v>
      </c>
      <c r="J28" s="13">
        <v>8.6999999999999993</v>
      </c>
      <c r="K28" s="13">
        <v>6.4</v>
      </c>
      <c r="L28" s="13">
        <f t="shared" si="1"/>
        <v>34.799999999999997</v>
      </c>
      <c r="M28" s="13">
        <v>21.5</v>
      </c>
      <c r="N28" s="14">
        <f t="shared" si="2"/>
        <v>56.3</v>
      </c>
    </row>
    <row r="29" spans="1:14" ht="15.6" customHeight="1">
      <c r="A29" s="15">
        <f t="shared" si="0"/>
        <v>21</v>
      </c>
      <c r="B29" s="40">
        <v>16</v>
      </c>
      <c r="C29" s="61" t="s">
        <v>50</v>
      </c>
      <c r="D29" s="61" t="s">
        <v>51</v>
      </c>
      <c r="E29" s="62" t="s">
        <v>37</v>
      </c>
      <c r="F29" s="12" t="s">
        <v>87</v>
      </c>
      <c r="G29" s="13">
        <v>7</v>
      </c>
      <c r="H29" s="13">
        <v>5.6</v>
      </c>
      <c r="I29" s="27">
        <v>5.5</v>
      </c>
      <c r="J29" s="13">
        <v>4</v>
      </c>
      <c r="K29" s="13">
        <v>4.4000000000000004</v>
      </c>
      <c r="L29" s="13">
        <f t="shared" si="1"/>
        <v>26.5</v>
      </c>
      <c r="M29" s="13">
        <v>29</v>
      </c>
      <c r="N29" s="14">
        <f t="shared" si="2"/>
        <v>55.5</v>
      </c>
    </row>
    <row r="30" spans="1:14" ht="15.6" customHeight="1">
      <c r="A30" s="15">
        <f t="shared" si="0"/>
        <v>22</v>
      </c>
      <c r="B30" s="40">
        <v>15</v>
      </c>
      <c r="C30" s="61" t="s">
        <v>69</v>
      </c>
      <c r="D30" s="61" t="s">
        <v>25</v>
      </c>
      <c r="E30" s="62" t="s">
        <v>68</v>
      </c>
      <c r="F30" s="12" t="s">
        <v>89</v>
      </c>
      <c r="G30" s="13">
        <v>8</v>
      </c>
      <c r="H30" s="13">
        <v>5.6</v>
      </c>
      <c r="I30" s="27">
        <v>2.5</v>
      </c>
      <c r="J30" s="13">
        <v>3</v>
      </c>
      <c r="K30" s="13">
        <v>2.5</v>
      </c>
      <c r="L30" s="13">
        <f t="shared" si="1"/>
        <v>21.6</v>
      </c>
      <c r="M30" s="13">
        <v>31</v>
      </c>
      <c r="N30" s="14">
        <f t="shared" si="2"/>
        <v>52.6</v>
      </c>
    </row>
    <row r="31" spans="1:14" ht="15.6" customHeight="1">
      <c r="A31" s="15">
        <f t="shared" si="0"/>
        <v>23</v>
      </c>
      <c r="B31" s="40">
        <v>18</v>
      </c>
      <c r="C31" s="61" t="s">
        <v>70</v>
      </c>
      <c r="D31" s="61" t="s">
        <v>71</v>
      </c>
      <c r="E31" s="49" t="s">
        <v>72</v>
      </c>
      <c r="F31" s="12" t="s">
        <v>88</v>
      </c>
      <c r="G31" s="13">
        <v>6</v>
      </c>
      <c r="H31" s="13">
        <v>4.8</v>
      </c>
      <c r="I31" s="27">
        <v>1</v>
      </c>
      <c r="J31" s="13">
        <v>1.5</v>
      </c>
      <c r="K31" s="13">
        <v>3.9</v>
      </c>
      <c r="L31" s="13">
        <f t="shared" si="1"/>
        <v>17.2</v>
      </c>
      <c r="M31" s="13">
        <v>32</v>
      </c>
      <c r="N31" s="14">
        <f t="shared" si="2"/>
        <v>49.2</v>
      </c>
    </row>
    <row r="32" spans="1:14" ht="15.6" customHeight="1" thickBot="1">
      <c r="A32" s="55">
        <f t="shared" si="0"/>
        <v>24</v>
      </c>
      <c r="B32" s="42">
        <v>2</v>
      </c>
      <c r="C32" s="71" t="s">
        <v>76</v>
      </c>
      <c r="D32" s="71" t="s">
        <v>77</v>
      </c>
      <c r="E32" s="72" t="s">
        <v>78</v>
      </c>
      <c r="F32" s="32" t="s">
        <v>89</v>
      </c>
      <c r="G32" s="16">
        <v>7</v>
      </c>
      <c r="H32" s="16">
        <v>3.2</v>
      </c>
      <c r="I32" s="47">
        <v>2</v>
      </c>
      <c r="J32" s="16">
        <v>1</v>
      </c>
      <c r="K32" s="16">
        <v>6.4</v>
      </c>
      <c r="L32" s="16">
        <f t="shared" si="1"/>
        <v>19.600000000000001</v>
      </c>
      <c r="M32" s="16">
        <v>27</v>
      </c>
      <c r="N32" s="17">
        <f t="shared" si="2"/>
        <v>46.6</v>
      </c>
    </row>
    <row r="33" spans="1:14" ht="15.6" customHeight="1">
      <c r="A33" s="4"/>
      <c r="B33" s="4"/>
      <c r="C33" s="26"/>
      <c r="D33" s="26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15.6" customHeight="1">
      <c r="A34" s="5" t="s">
        <v>30</v>
      </c>
      <c r="B34" s="5"/>
      <c r="C34" s="5"/>
      <c r="D34" s="58">
        <v>24</v>
      </c>
      <c r="E34" s="59" t="s">
        <v>29</v>
      </c>
      <c r="F34" s="5">
        <v>22</v>
      </c>
      <c r="G34" s="5">
        <f>ROUND(F34*100/D34,0)</f>
        <v>92</v>
      </c>
      <c r="H34" s="5" t="s">
        <v>32</v>
      </c>
      <c r="I34" s="5"/>
      <c r="J34" s="6"/>
      <c r="K34" s="5"/>
      <c r="L34" s="5"/>
      <c r="M34" s="5"/>
      <c r="N34" s="5"/>
    </row>
    <row r="35" spans="1:14" ht="15.6" customHeight="1">
      <c r="A35" s="5"/>
      <c r="B35" s="5"/>
      <c r="C35" s="5"/>
      <c r="D35" s="5"/>
      <c r="E35" s="5"/>
      <c r="F35" s="5"/>
      <c r="G35" s="5"/>
      <c r="H35" s="5"/>
      <c r="I35" s="5"/>
      <c r="J35" s="6"/>
      <c r="K35" s="5"/>
      <c r="L35" s="5"/>
      <c r="M35" s="5"/>
      <c r="N35" s="5"/>
    </row>
    <row r="36" spans="1:14" ht="15.6" customHeight="1">
      <c r="A36" s="5"/>
      <c r="B36" s="5"/>
      <c r="C36" s="5" t="s">
        <v>11</v>
      </c>
      <c r="D36" s="5" t="s">
        <v>84</v>
      </c>
      <c r="E36" s="3"/>
      <c r="F36" s="57" t="s">
        <v>31</v>
      </c>
      <c r="G36" s="5"/>
      <c r="H36" s="5"/>
      <c r="I36" s="4"/>
      <c r="J36" s="6"/>
      <c r="K36" s="5"/>
      <c r="L36" s="5"/>
      <c r="M36" s="5"/>
      <c r="N36" s="5"/>
    </row>
    <row r="37" spans="1:14" ht="15.6" customHeight="1">
      <c r="A37" s="5"/>
      <c r="B37" s="5"/>
      <c r="C37" s="5"/>
      <c r="D37" s="5" t="s">
        <v>85</v>
      </c>
      <c r="E37" s="3"/>
      <c r="F37" s="5"/>
      <c r="G37" s="5"/>
      <c r="H37" s="5"/>
      <c r="I37" s="4"/>
      <c r="J37" s="6"/>
      <c r="K37" s="5"/>
      <c r="L37" s="5"/>
      <c r="M37" s="5"/>
      <c r="N37" s="5"/>
    </row>
    <row r="38" spans="1:14" ht="15.6" customHeight="1">
      <c r="A38" s="4"/>
      <c r="B38" s="4"/>
      <c r="C38" s="5"/>
      <c r="D38" s="5" t="s">
        <v>86</v>
      </c>
      <c r="E38" s="3"/>
      <c r="F38" s="5"/>
      <c r="G38" s="4"/>
      <c r="H38" s="4"/>
      <c r="I38" s="4"/>
      <c r="J38" s="5"/>
      <c r="K38" s="5"/>
      <c r="L38" s="5"/>
      <c r="M38" s="5"/>
      <c r="N38" s="5"/>
    </row>
    <row r="39" spans="1:14" ht="15.6" customHeight="1">
      <c r="A39" s="4"/>
      <c r="B39" s="4"/>
      <c r="C39" s="5"/>
      <c r="D39" s="5" t="s">
        <v>26</v>
      </c>
      <c r="E39" s="3"/>
      <c r="F39" s="5"/>
      <c r="G39" s="4"/>
      <c r="H39" s="4"/>
      <c r="I39" s="4"/>
      <c r="J39" s="5"/>
      <c r="K39" s="5"/>
      <c r="L39" s="5"/>
      <c r="M39" s="5"/>
      <c r="N39" s="5"/>
    </row>
    <row r="40" spans="1:14" ht="15.6" customHeight="1">
      <c r="A40" s="4"/>
      <c r="B40" s="4"/>
      <c r="C40" s="5"/>
      <c r="D40" s="5"/>
      <c r="E40" s="3"/>
      <c r="F40" s="5"/>
      <c r="G40" s="4"/>
      <c r="H40" s="4"/>
      <c r="I40" s="4"/>
      <c r="J40" s="5"/>
      <c r="K40" s="5"/>
      <c r="L40" s="5"/>
      <c r="M40" s="5"/>
      <c r="N40" s="5"/>
    </row>
    <row r="41" spans="1:14" ht="15.6" customHeight="1">
      <c r="A41" s="3"/>
      <c r="B41" s="3"/>
      <c r="C41" s="2" t="s">
        <v>12</v>
      </c>
      <c r="D41" s="10" t="s">
        <v>83</v>
      </c>
      <c r="E41" s="3"/>
      <c r="F41" s="10"/>
      <c r="G41" s="3"/>
      <c r="H41" s="3"/>
      <c r="I41" s="3"/>
      <c r="J41" s="2"/>
      <c r="K41" s="2"/>
      <c r="L41" s="2"/>
      <c r="M41" s="2"/>
      <c r="N41" s="2"/>
    </row>
    <row r="42" spans="1:14">
      <c r="A42" s="3"/>
      <c r="B42" s="3"/>
      <c r="C42" s="3"/>
      <c r="D42" s="3"/>
      <c r="E42" s="3"/>
      <c r="F42" s="3"/>
      <c r="G42" s="3"/>
      <c r="H42" s="3"/>
      <c r="I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</row>
    <row r="44" spans="1:14">
      <c r="A44" s="39"/>
      <c r="B44" s="39"/>
      <c r="C44" s="39"/>
      <c r="D44" s="39"/>
      <c r="E44" s="39"/>
    </row>
    <row r="45" spans="1:14">
      <c r="E45" s="39"/>
    </row>
  </sheetData>
  <sortState ref="A9:O27">
    <sortCondition ref="A9:A27"/>
  </sortState>
  <hyperlinks>
    <hyperlink ref="C26" r:id="rId1" display="https://olympiada.vscht.cz/cs/administrace/kolo/D/vyber-studenty/"/>
    <hyperlink ref="D26" r:id="rId2" display="https://olympiada.vscht.cz/cs/administrace/kolo/D/vyber-studenty/"/>
    <hyperlink ref="C32" r:id="rId3" display="https://olympiada.vscht.cz/cs/administrace/kolo/D/vyber-studenty/"/>
    <hyperlink ref="D32" r:id="rId4" display="https://olympiada.vscht.cz/cs/administrace/kolo/D/vyber-studenty/"/>
    <hyperlink ref="C27" r:id="rId5" display="https://olympiada.vscht.cz/cs/administrace/kolo/D/vyber-studenty/"/>
    <hyperlink ref="D27" r:id="rId6" display="https://olympiada.vscht.cz/cs/administrace/kolo/D/vyber-studenty/"/>
    <hyperlink ref="C19" r:id="rId7" display="https://olympiada.vscht.cz/cs/administrace/kolo/D/vyber-studenty/"/>
    <hyperlink ref="D19" r:id="rId8" display="https://olympiada.vscht.cz/cs/administrace/kolo/D/vyber-studenty/"/>
    <hyperlink ref="C20" r:id="rId9" display="https://olympiada.vscht.cz/cs/administrace/kolo/D/vyber-studenty/"/>
    <hyperlink ref="D20" r:id="rId10" display="https://olympiada.vscht.cz/cs/administrace/kolo/D/vyber-studenty/"/>
    <hyperlink ref="C22" r:id="rId11" display="https://olympiada.vscht.cz/cs/administrace/kolo/D/vyber-studenty/"/>
    <hyperlink ref="D22" r:id="rId12" display="https://olympiada.vscht.cz/cs/administrace/kolo/D/vyber-studenty/"/>
    <hyperlink ref="C24" r:id="rId13" display="https://olympiada.vscht.cz/cs/administrace/kolo/D/vyber-studenty/"/>
    <hyperlink ref="D24" r:id="rId14" display="https://olympiada.vscht.cz/cs/administrace/kolo/D/vyber-studenty/"/>
    <hyperlink ref="C11" r:id="rId15" display="https://olympiada.vscht.cz/cs/administrace/kolo/D/vyber-studenty/"/>
    <hyperlink ref="D11" r:id="rId16" display="https://olympiada.vscht.cz/cs/administrace/kolo/D/vyber-studenty/"/>
    <hyperlink ref="C17" r:id="rId17" display="https://olympiada.vscht.cz/cs/administrace/kolo/D/vyber-studenty/"/>
    <hyperlink ref="D17" r:id="rId18" display="https://olympiada.vscht.cz/cs/administrace/kolo/D/vyber-studenty/"/>
    <hyperlink ref="C18" r:id="rId19" display="https://olympiada.vscht.cz/cs/administrace/kolo/D/vyber-studenty/"/>
    <hyperlink ref="D18" r:id="rId20" display="https://olympiada.vscht.cz/cs/administrace/kolo/D/vyber-studenty/"/>
    <hyperlink ref="C25" r:id="rId21" display="https://olympiada.vscht.cz/cs/administrace/kolo/D/vyber-studenty/"/>
    <hyperlink ref="D25" r:id="rId22" display="https://olympiada.vscht.cz/cs/administrace/kolo/D/vyber-studenty/"/>
    <hyperlink ref="C23" r:id="rId23" display="https://olympiada.vscht.cz/cs/administrace/kolo/D/vyber-studenty/"/>
    <hyperlink ref="D23" r:id="rId24" display="https://olympiada.vscht.cz/cs/administrace/kolo/D/vyber-studenty/"/>
    <hyperlink ref="C14" r:id="rId25" display="https://olympiada.vscht.cz/cs/administrace/kolo/D/vyber-studenty/"/>
    <hyperlink ref="D14" r:id="rId26" display="https://olympiada.vscht.cz/cs/administrace/kolo/D/vyber-studenty/"/>
    <hyperlink ref="C15" r:id="rId27" display="https://olympiada.vscht.cz/cs/administrace/kolo/D/vyber-studenty/"/>
    <hyperlink ref="D15" r:id="rId28" display="https://olympiada.vscht.cz/cs/administrace/kolo/D/vyber-studenty/"/>
    <hyperlink ref="C30" r:id="rId29" display="https://olympiada.vscht.cz/cs/administrace/kolo/D/vyber-studenty/"/>
    <hyperlink ref="D30" r:id="rId30" display="https://olympiada.vscht.cz/cs/administrace/kolo/D/vyber-studenty/"/>
    <hyperlink ref="C29" r:id="rId31" display="https://olympiada.vscht.cz/cs/administrace/kolo/D/vyber-studenty/"/>
    <hyperlink ref="D29" r:id="rId32" display="https://olympiada.vscht.cz/cs/administrace/kolo/D/vyber-studenty/"/>
    <hyperlink ref="C13" r:id="rId33" display="https://olympiada.vscht.cz/cs/administrace/kolo/D/vyber-studenty/"/>
    <hyperlink ref="D13" r:id="rId34" display="https://olympiada.vscht.cz/cs/administrace/kolo/D/vyber-studenty/"/>
    <hyperlink ref="C31" r:id="rId35" display="https://olympiada.vscht.cz/cs/administrace/kolo/D/vyber-studenty/"/>
    <hyperlink ref="D31" r:id="rId36" display="https://olympiada.vscht.cz/cs/administrace/kolo/D/vyber-studenty/"/>
    <hyperlink ref="C28" r:id="rId37" display="https://olympiada.vscht.cz/cs/administrace/kolo/D/vyber-studenty/"/>
    <hyperlink ref="D28" r:id="rId38" display="https://olympiada.vscht.cz/cs/administrace/kolo/D/vyber-studenty/"/>
    <hyperlink ref="C9" r:id="rId39" display="https://olympiada.vscht.cz/cs/administrace/kolo/D/vyber-studenty/"/>
    <hyperlink ref="D9" r:id="rId40" display="https://olympiada.vscht.cz/cs/administrace/kolo/D/vyber-studenty/"/>
    <hyperlink ref="C12" r:id="rId41" display="https://olympiada.vscht.cz/cs/administrace/kolo/D/vyber-studenty/"/>
    <hyperlink ref="D12" r:id="rId42" display="https://olympiada.vscht.cz/cs/administrace/kolo/D/vyber-studenty/"/>
    <hyperlink ref="C10" r:id="rId43" display="https://olympiada.vscht.cz/cs/administrace/kolo/D/vyber-studenty/"/>
    <hyperlink ref="D10" r:id="rId44" display="https://olympiada.vscht.cz/cs/administrace/kolo/D/vyber-studenty/"/>
    <hyperlink ref="C21" r:id="rId45" display="https://olympiada.vscht.cz/cs/administrace/kolo/D/vyber-studenty/"/>
    <hyperlink ref="D21" r:id="rId46" display="https://olympiada.vscht.cz/cs/administrace/kolo/D/vyber-studenty/"/>
    <hyperlink ref="C16" r:id="rId47" display="https://olympiada.vscht.cz/cs/administrace/kolo/D/vyber-studenty/"/>
    <hyperlink ref="D16" r:id="rId48" display="https://olympiada.vscht.cz/cs/administrace/kolo/D/vyber-studenty/"/>
  </hyperlinks>
  <printOptions horizontalCentered="1" verticalCentered="1"/>
  <pageMargins left="0" right="0" top="0" bottom="0" header="0.51181102362204722" footer="0.51181102362204722"/>
  <pageSetup paperSize="9" scale="83" orientation="landscape" horizontalDpi="300" verticalDpi="300" r:id="rId49"/>
  <headerFooter alignWithMargins="0"/>
  <drawing r:id="rId5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Normal="100" workbookViewId="0">
      <selection activeCell="A6" sqref="A6"/>
    </sheetView>
  </sheetViews>
  <sheetFormatPr defaultRowHeight="12.75"/>
  <cols>
    <col min="1" max="1" width="7.85546875" customWidth="1"/>
    <col min="2" max="2" width="5.7109375" customWidth="1"/>
    <col min="3" max="3" width="14.28515625" customWidth="1"/>
    <col min="4" max="4" width="12.28515625" customWidth="1"/>
    <col min="5" max="5" width="68.7109375" customWidth="1"/>
    <col min="6" max="6" width="6" customWidth="1"/>
    <col min="7" max="15" width="7.7109375" customWidth="1"/>
  </cols>
  <sheetData>
    <row r="1" spans="1:15" ht="76.5" customHeight="1"/>
    <row r="2" spans="1:15" ht="15.6" customHeight="1">
      <c r="A2" s="1" t="s">
        <v>16</v>
      </c>
      <c r="B2" s="1"/>
    </row>
    <row r="3" spans="1:15" ht="15.6" customHeight="1">
      <c r="A3" s="1" t="s">
        <v>17</v>
      </c>
      <c r="B3" s="1"/>
    </row>
    <row r="4" spans="1:15" ht="15.6" customHeight="1">
      <c r="A4" s="1" t="s">
        <v>82</v>
      </c>
      <c r="B4" s="1"/>
    </row>
    <row r="5" spans="1:15" ht="15.6" customHeight="1">
      <c r="A5" s="1" t="s">
        <v>19</v>
      </c>
      <c r="B5" s="1"/>
    </row>
    <row r="6" spans="1:15" ht="15.6" customHeight="1" thickBot="1">
      <c r="A6" s="1"/>
      <c r="B6" s="1"/>
    </row>
    <row r="7" spans="1:15" ht="15.6" customHeight="1">
      <c r="A7" s="7" t="s">
        <v>6</v>
      </c>
      <c r="B7" s="34" t="s">
        <v>22</v>
      </c>
      <c r="C7" s="11" t="s">
        <v>20</v>
      </c>
      <c r="D7" s="8" t="s">
        <v>21</v>
      </c>
      <c r="E7" s="8" t="s">
        <v>0</v>
      </c>
      <c r="F7" s="11" t="s">
        <v>15</v>
      </c>
      <c r="G7" s="8" t="s">
        <v>1</v>
      </c>
      <c r="H7" s="11" t="s">
        <v>1</v>
      </c>
      <c r="I7" s="8" t="s">
        <v>1</v>
      </c>
      <c r="J7" s="11" t="s">
        <v>1</v>
      </c>
      <c r="K7" s="8" t="s">
        <v>13</v>
      </c>
      <c r="L7" s="8" t="s">
        <v>13</v>
      </c>
      <c r="M7" s="8" t="s">
        <v>7</v>
      </c>
      <c r="N7" s="11" t="s">
        <v>8</v>
      </c>
      <c r="O7" s="9" t="s">
        <v>2</v>
      </c>
    </row>
    <row r="8" spans="1:15" ht="15.6" customHeight="1" thickBot="1">
      <c r="A8" s="18"/>
      <c r="B8" s="54"/>
      <c r="C8" s="19"/>
      <c r="D8" s="20"/>
      <c r="E8" s="20"/>
      <c r="F8" s="19"/>
      <c r="G8" s="20" t="s">
        <v>9</v>
      </c>
      <c r="H8" s="19" t="s">
        <v>3</v>
      </c>
      <c r="I8" s="20" t="s">
        <v>4</v>
      </c>
      <c r="J8" s="19" t="s">
        <v>10</v>
      </c>
      <c r="K8" s="20" t="s">
        <v>14</v>
      </c>
      <c r="L8" s="20" t="s">
        <v>18</v>
      </c>
      <c r="M8" s="20" t="s">
        <v>5</v>
      </c>
      <c r="N8" s="19" t="s">
        <v>5</v>
      </c>
      <c r="O8" s="21" t="s">
        <v>5</v>
      </c>
    </row>
    <row r="9" spans="1:15" ht="15.6" customHeight="1">
      <c r="A9" s="22">
        <f t="shared" ref="A9:A33" si="0">RANK(O9,O$9:O$33,0)</f>
        <v>1</v>
      </c>
      <c r="B9" s="41"/>
      <c r="C9" s="48"/>
      <c r="D9" s="48"/>
      <c r="E9" s="48"/>
      <c r="F9" s="23"/>
      <c r="G9" s="24"/>
      <c r="H9" s="24"/>
      <c r="I9" s="45"/>
      <c r="J9" s="24"/>
      <c r="K9" s="24"/>
      <c r="L9" s="24"/>
      <c r="M9" s="24">
        <f t="shared" ref="M9:M33" si="1">SUM(G9:L9)</f>
        <v>0</v>
      </c>
      <c r="N9" s="24"/>
      <c r="O9" s="25">
        <f t="shared" ref="O9:O33" si="2">M9+N9</f>
        <v>0</v>
      </c>
    </row>
    <row r="10" spans="1:15" ht="15.6" customHeight="1">
      <c r="A10" s="15">
        <f t="shared" si="0"/>
        <v>1</v>
      </c>
      <c r="B10" s="40"/>
      <c r="C10" s="43"/>
      <c r="D10" s="43"/>
      <c r="E10" s="43"/>
      <c r="F10" s="12"/>
      <c r="G10" s="13"/>
      <c r="H10" s="13"/>
      <c r="I10" s="27"/>
      <c r="J10" s="13"/>
      <c r="K10" s="13"/>
      <c r="L10" s="13"/>
      <c r="M10" s="13">
        <f t="shared" si="1"/>
        <v>0</v>
      </c>
      <c r="N10" s="13"/>
      <c r="O10" s="14">
        <f t="shared" si="2"/>
        <v>0</v>
      </c>
    </row>
    <row r="11" spans="1:15" ht="15.6" customHeight="1">
      <c r="A11" s="15">
        <f t="shared" si="0"/>
        <v>1</v>
      </c>
      <c r="B11" s="40"/>
      <c r="C11" s="44"/>
      <c r="D11" s="44"/>
      <c r="E11" s="43"/>
      <c r="F11" s="12"/>
      <c r="G11" s="13"/>
      <c r="H11" s="13"/>
      <c r="I11" s="27"/>
      <c r="J11" s="13"/>
      <c r="K11" s="13"/>
      <c r="L11" s="13"/>
      <c r="M11" s="13">
        <f t="shared" si="1"/>
        <v>0</v>
      </c>
      <c r="N11" s="13"/>
      <c r="O11" s="14">
        <f t="shared" si="2"/>
        <v>0</v>
      </c>
    </row>
    <row r="12" spans="1:15" ht="15.6" customHeight="1">
      <c r="A12" s="15">
        <f t="shared" si="0"/>
        <v>1</v>
      </c>
      <c r="B12" s="40"/>
      <c r="C12" s="43"/>
      <c r="D12" s="43"/>
      <c r="E12" s="44"/>
      <c r="F12" s="12"/>
      <c r="G12" s="13"/>
      <c r="H12" s="13"/>
      <c r="I12" s="27"/>
      <c r="J12" s="13"/>
      <c r="K12" s="13"/>
      <c r="L12" s="13"/>
      <c r="M12" s="13">
        <f t="shared" si="1"/>
        <v>0</v>
      </c>
      <c r="N12" s="13"/>
      <c r="O12" s="14">
        <f t="shared" si="2"/>
        <v>0</v>
      </c>
    </row>
    <row r="13" spans="1:15" ht="15.6" customHeight="1">
      <c r="A13" s="15">
        <f t="shared" si="0"/>
        <v>1</v>
      </c>
      <c r="B13" s="40"/>
      <c r="C13" s="43"/>
      <c r="D13" s="43"/>
      <c r="E13" s="43"/>
      <c r="F13" s="12"/>
      <c r="G13" s="13"/>
      <c r="H13" s="13"/>
      <c r="I13" s="27"/>
      <c r="J13" s="13"/>
      <c r="K13" s="13"/>
      <c r="L13" s="13"/>
      <c r="M13" s="13">
        <f t="shared" si="1"/>
        <v>0</v>
      </c>
      <c r="N13" s="13"/>
      <c r="O13" s="14">
        <f t="shared" si="2"/>
        <v>0</v>
      </c>
    </row>
    <row r="14" spans="1:15" ht="15.6" customHeight="1">
      <c r="A14" s="15">
        <f t="shared" si="0"/>
        <v>1</v>
      </c>
      <c r="B14" s="40"/>
      <c r="C14" s="44"/>
      <c r="D14" s="44"/>
      <c r="E14" s="43"/>
      <c r="F14" s="28"/>
      <c r="G14" s="29"/>
      <c r="H14" s="29"/>
      <c r="I14" s="46"/>
      <c r="J14" s="29"/>
      <c r="K14" s="29"/>
      <c r="L14" s="29"/>
      <c r="M14" s="13">
        <f t="shared" si="1"/>
        <v>0</v>
      </c>
      <c r="N14" s="33"/>
      <c r="O14" s="14">
        <f t="shared" si="2"/>
        <v>0</v>
      </c>
    </row>
    <row r="15" spans="1:15" ht="15.6" customHeight="1">
      <c r="A15" s="15">
        <f t="shared" si="0"/>
        <v>1</v>
      </c>
      <c r="B15" s="40"/>
      <c r="C15" s="43"/>
      <c r="D15" s="43"/>
      <c r="E15" s="43"/>
      <c r="F15" s="12"/>
      <c r="G15" s="13"/>
      <c r="H15" s="13"/>
      <c r="I15" s="27"/>
      <c r="J15" s="13"/>
      <c r="K15" s="13"/>
      <c r="L15" s="13"/>
      <c r="M15" s="13">
        <f t="shared" si="1"/>
        <v>0</v>
      </c>
      <c r="N15" s="13"/>
      <c r="O15" s="14">
        <f t="shared" si="2"/>
        <v>0</v>
      </c>
    </row>
    <row r="16" spans="1:15" ht="15" customHeight="1">
      <c r="A16" s="15">
        <f t="shared" si="0"/>
        <v>1</v>
      </c>
      <c r="B16" s="40"/>
      <c r="C16" s="43"/>
      <c r="D16" s="43"/>
      <c r="E16" s="44"/>
      <c r="F16" s="12"/>
      <c r="G16" s="13"/>
      <c r="H16" s="13"/>
      <c r="I16" s="27"/>
      <c r="J16" s="13"/>
      <c r="K16" s="13"/>
      <c r="L16" s="13"/>
      <c r="M16" s="13">
        <f t="shared" si="1"/>
        <v>0</v>
      </c>
      <c r="N16" s="13"/>
      <c r="O16" s="14">
        <f t="shared" si="2"/>
        <v>0</v>
      </c>
    </row>
    <row r="17" spans="1:15" ht="15.6" customHeight="1">
      <c r="A17" s="15">
        <f t="shared" si="0"/>
        <v>1</v>
      </c>
      <c r="B17" s="40"/>
      <c r="C17" s="43"/>
      <c r="D17" s="43"/>
      <c r="E17" s="43"/>
      <c r="F17" s="12"/>
      <c r="G17" s="13"/>
      <c r="H17" s="13"/>
      <c r="I17" s="27"/>
      <c r="J17" s="13"/>
      <c r="K17" s="13"/>
      <c r="L17" s="13"/>
      <c r="M17" s="13">
        <f t="shared" si="1"/>
        <v>0</v>
      </c>
      <c r="N17" s="13"/>
      <c r="O17" s="14">
        <f t="shared" si="2"/>
        <v>0</v>
      </c>
    </row>
    <row r="18" spans="1:15" ht="15.6" customHeight="1">
      <c r="A18" s="15">
        <f t="shared" si="0"/>
        <v>1</v>
      </c>
      <c r="B18" s="40"/>
      <c r="C18" s="44"/>
      <c r="D18" s="44"/>
      <c r="E18" s="43"/>
      <c r="F18" s="12"/>
      <c r="G18" s="13"/>
      <c r="H18" s="13"/>
      <c r="I18" s="27"/>
      <c r="J18" s="13"/>
      <c r="K18" s="13"/>
      <c r="L18" s="13"/>
      <c r="M18" s="13">
        <f t="shared" si="1"/>
        <v>0</v>
      </c>
      <c r="N18" s="13"/>
      <c r="O18" s="14">
        <f t="shared" si="2"/>
        <v>0</v>
      </c>
    </row>
    <row r="19" spans="1:15" ht="15.6" customHeight="1">
      <c r="A19" s="15">
        <f t="shared" si="0"/>
        <v>1</v>
      </c>
      <c r="B19" s="40"/>
      <c r="C19" s="44"/>
      <c r="D19" s="44"/>
      <c r="E19" s="43"/>
      <c r="F19" s="12"/>
      <c r="G19" s="13"/>
      <c r="H19" s="13"/>
      <c r="I19" s="27"/>
      <c r="J19" s="13"/>
      <c r="K19" s="13"/>
      <c r="L19" s="13"/>
      <c r="M19" s="13">
        <f t="shared" si="1"/>
        <v>0</v>
      </c>
      <c r="N19" s="13"/>
      <c r="O19" s="14">
        <f t="shared" si="2"/>
        <v>0</v>
      </c>
    </row>
    <row r="20" spans="1:15" ht="15.6" customHeight="1">
      <c r="A20" s="15">
        <f t="shared" si="0"/>
        <v>1</v>
      </c>
      <c r="B20" s="40"/>
      <c r="C20" s="43"/>
      <c r="D20" s="43"/>
      <c r="E20" s="44"/>
      <c r="F20" s="12"/>
      <c r="G20" s="13"/>
      <c r="H20" s="13"/>
      <c r="I20" s="27"/>
      <c r="J20" s="13"/>
      <c r="K20" s="13"/>
      <c r="L20" s="13"/>
      <c r="M20" s="13">
        <f t="shared" si="1"/>
        <v>0</v>
      </c>
      <c r="N20" s="13"/>
      <c r="O20" s="14">
        <f t="shared" si="2"/>
        <v>0</v>
      </c>
    </row>
    <row r="21" spans="1:15" ht="15.6" customHeight="1">
      <c r="A21" s="15">
        <f t="shared" si="0"/>
        <v>1</v>
      </c>
      <c r="B21" s="40"/>
      <c r="C21" s="43"/>
      <c r="D21" s="43"/>
      <c r="E21" s="43"/>
      <c r="F21" s="12"/>
      <c r="G21" s="13"/>
      <c r="H21" s="13"/>
      <c r="I21" s="27"/>
      <c r="J21" s="13"/>
      <c r="K21" s="13"/>
      <c r="L21" s="13"/>
      <c r="M21" s="13">
        <f t="shared" si="1"/>
        <v>0</v>
      </c>
      <c r="N21" s="13"/>
      <c r="O21" s="14">
        <f t="shared" si="2"/>
        <v>0</v>
      </c>
    </row>
    <row r="22" spans="1:15" ht="15.6" customHeight="1">
      <c r="A22" s="15">
        <f t="shared" si="0"/>
        <v>1</v>
      </c>
      <c r="B22" s="40"/>
      <c r="C22" s="43"/>
      <c r="D22" s="43"/>
      <c r="E22" s="43"/>
      <c r="F22" s="12"/>
      <c r="G22" s="13"/>
      <c r="H22" s="13"/>
      <c r="I22" s="27"/>
      <c r="J22" s="13"/>
      <c r="K22" s="13"/>
      <c r="L22" s="13"/>
      <c r="M22" s="13">
        <f t="shared" si="1"/>
        <v>0</v>
      </c>
      <c r="N22" s="13"/>
      <c r="O22" s="14">
        <f t="shared" si="2"/>
        <v>0</v>
      </c>
    </row>
    <row r="23" spans="1:15" ht="15.6" customHeight="1">
      <c r="A23" s="15">
        <f t="shared" si="0"/>
        <v>1</v>
      </c>
      <c r="B23" s="40"/>
      <c r="C23" s="44"/>
      <c r="D23" s="44"/>
      <c r="E23" s="44"/>
      <c r="F23" s="12"/>
      <c r="G23" s="13"/>
      <c r="H23" s="13"/>
      <c r="I23" s="27"/>
      <c r="J23" s="13"/>
      <c r="K23" s="13"/>
      <c r="L23" s="13"/>
      <c r="M23" s="13">
        <f t="shared" si="1"/>
        <v>0</v>
      </c>
      <c r="N23" s="13"/>
      <c r="O23" s="14">
        <f t="shared" si="2"/>
        <v>0</v>
      </c>
    </row>
    <row r="24" spans="1:15" ht="15.6" customHeight="1">
      <c r="A24" s="15">
        <f t="shared" si="0"/>
        <v>1</v>
      </c>
      <c r="B24" s="40"/>
      <c r="C24" s="43"/>
      <c r="D24" s="43"/>
      <c r="E24" s="43"/>
      <c r="F24" s="12"/>
      <c r="G24" s="13"/>
      <c r="H24" s="13"/>
      <c r="I24" s="27"/>
      <c r="J24" s="13"/>
      <c r="K24" s="13"/>
      <c r="L24" s="13"/>
      <c r="M24" s="13">
        <f t="shared" si="1"/>
        <v>0</v>
      </c>
      <c r="N24" s="13"/>
      <c r="O24" s="14">
        <f t="shared" si="2"/>
        <v>0</v>
      </c>
    </row>
    <row r="25" spans="1:15" ht="15.6" customHeight="1">
      <c r="A25" s="15">
        <f t="shared" si="0"/>
        <v>1</v>
      </c>
      <c r="B25" s="40"/>
      <c r="C25" s="44"/>
      <c r="D25" s="43"/>
      <c r="E25" s="44"/>
      <c r="F25" s="12"/>
      <c r="G25" s="13"/>
      <c r="H25" s="13"/>
      <c r="I25" s="27"/>
      <c r="J25" s="13"/>
      <c r="K25" s="13"/>
      <c r="L25" s="13"/>
      <c r="M25" s="13">
        <f t="shared" si="1"/>
        <v>0</v>
      </c>
      <c r="N25" s="13"/>
      <c r="O25" s="14">
        <f t="shared" si="2"/>
        <v>0</v>
      </c>
    </row>
    <row r="26" spans="1:15" ht="15.6" customHeight="1">
      <c r="A26" s="15">
        <f t="shared" si="0"/>
        <v>1</v>
      </c>
      <c r="B26" s="40"/>
      <c r="C26" s="43"/>
      <c r="D26" s="43"/>
      <c r="E26" s="43"/>
      <c r="F26" s="12"/>
      <c r="G26" s="13"/>
      <c r="H26" s="13"/>
      <c r="I26" s="27"/>
      <c r="J26" s="13"/>
      <c r="K26" s="13"/>
      <c r="L26" s="13"/>
      <c r="M26" s="13">
        <f t="shared" si="1"/>
        <v>0</v>
      </c>
      <c r="N26" s="13"/>
      <c r="O26" s="14">
        <f t="shared" si="2"/>
        <v>0</v>
      </c>
    </row>
    <row r="27" spans="1:15" ht="15.6" customHeight="1">
      <c r="A27" s="15">
        <f t="shared" si="0"/>
        <v>1</v>
      </c>
      <c r="B27" s="40"/>
      <c r="C27" s="44"/>
      <c r="D27" s="44"/>
      <c r="E27" s="43"/>
      <c r="F27" s="12"/>
      <c r="G27" s="13"/>
      <c r="H27" s="13"/>
      <c r="I27" s="27"/>
      <c r="J27" s="13"/>
      <c r="K27" s="13"/>
      <c r="L27" s="13"/>
      <c r="M27" s="13">
        <f t="shared" si="1"/>
        <v>0</v>
      </c>
      <c r="N27" s="13"/>
      <c r="O27" s="14">
        <f t="shared" si="2"/>
        <v>0</v>
      </c>
    </row>
    <row r="28" spans="1:15" ht="15.6" customHeight="1">
      <c r="A28" s="15">
        <f t="shared" si="0"/>
        <v>1</v>
      </c>
      <c r="B28" s="40"/>
      <c r="C28" s="43"/>
      <c r="D28" s="43"/>
      <c r="E28" s="44"/>
      <c r="F28" s="12"/>
      <c r="G28" s="13"/>
      <c r="H28" s="13"/>
      <c r="I28" s="27"/>
      <c r="J28" s="13"/>
      <c r="K28" s="13"/>
      <c r="L28" s="13"/>
      <c r="M28" s="13">
        <f t="shared" si="1"/>
        <v>0</v>
      </c>
      <c r="N28" s="13"/>
      <c r="O28" s="14">
        <f t="shared" si="2"/>
        <v>0</v>
      </c>
    </row>
    <row r="29" spans="1:15" ht="15.6" customHeight="1">
      <c r="A29" s="15">
        <f t="shared" si="0"/>
        <v>1</v>
      </c>
      <c r="B29" s="40"/>
      <c r="C29" s="43"/>
      <c r="D29" s="43"/>
      <c r="E29" s="43"/>
      <c r="F29" s="12"/>
      <c r="G29" s="13"/>
      <c r="H29" s="13"/>
      <c r="I29" s="27"/>
      <c r="J29" s="13"/>
      <c r="K29" s="13"/>
      <c r="L29" s="13"/>
      <c r="M29" s="13">
        <f t="shared" si="1"/>
        <v>0</v>
      </c>
      <c r="N29" s="13"/>
      <c r="O29" s="14">
        <f t="shared" si="2"/>
        <v>0</v>
      </c>
    </row>
    <row r="30" spans="1:15" ht="15.6" customHeight="1">
      <c r="A30" s="15">
        <f t="shared" si="0"/>
        <v>1</v>
      </c>
      <c r="B30" s="40"/>
      <c r="C30" s="43"/>
      <c r="D30" s="43"/>
      <c r="E30" s="43"/>
      <c r="F30" s="12"/>
      <c r="G30" s="13"/>
      <c r="H30" s="13"/>
      <c r="I30" s="27"/>
      <c r="J30" s="13"/>
      <c r="K30" s="13"/>
      <c r="L30" s="13"/>
      <c r="M30" s="13">
        <f t="shared" si="1"/>
        <v>0</v>
      </c>
      <c r="N30" s="27"/>
      <c r="O30" s="14">
        <f t="shared" si="2"/>
        <v>0</v>
      </c>
    </row>
    <row r="31" spans="1:15" ht="15.6" customHeight="1">
      <c r="A31" s="15">
        <f t="shared" si="0"/>
        <v>1</v>
      </c>
      <c r="B31" s="40"/>
      <c r="C31" s="43"/>
      <c r="D31" s="43"/>
      <c r="E31" s="43"/>
      <c r="F31" s="12"/>
      <c r="G31" s="13"/>
      <c r="H31" s="13"/>
      <c r="I31" s="27"/>
      <c r="J31" s="13"/>
      <c r="K31" s="13"/>
      <c r="L31" s="13"/>
      <c r="M31" s="13">
        <f t="shared" si="1"/>
        <v>0</v>
      </c>
      <c r="N31" s="13"/>
      <c r="O31" s="14">
        <f t="shared" si="2"/>
        <v>0</v>
      </c>
    </row>
    <row r="32" spans="1:15" ht="15.6" customHeight="1">
      <c r="A32" s="15">
        <f t="shared" si="0"/>
        <v>1</v>
      </c>
      <c r="B32" s="40"/>
      <c r="C32" s="44"/>
      <c r="D32" s="43"/>
      <c r="E32" s="44"/>
      <c r="F32" s="12"/>
      <c r="G32" s="13"/>
      <c r="H32" s="13"/>
      <c r="I32" s="27"/>
      <c r="J32" s="13"/>
      <c r="K32" s="13"/>
      <c r="L32" s="13"/>
      <c r="M32" s="13">
        <f t="shared" si="1"/>
        <v>0</v>
      </c>
      <c r="N32" s="13"/>
      <c r="O32" s="14">
        <f t="shared" si="2"/>
        <v>0</v>
      </c>
    </row>
    <row r="33" spans="1:15" ht="15.6" customHeight="1" thickBot="1">
      <c r="A33" s="55">
        <f t="shared" si="0"/>
        <v>1</v>
      </c>
      <c r="B33" s="42"/>
      <c r="C33" s="30"/>
      <c r="D33" s="30"/>
      <c r="E33" s="31"/>
      <c r="F33" s="32"/>
      <c r="G33" s="16"/>
      <c r="H33" s="16"/>
      <c r="I33" s="47"/>
      <c r="J33" s="16"/>
      <c r="K33" s="16"/>
      <c r="L33" s="16"/>
      <c r="M33" s="16">
        <f t="shared" si="1"/>
        <v>0</v>
      </c>
      <c r="N33" s="16"/>
      <c r="O33" s="17">
        <f t="shared" si="2"/>
        <v>0</v>
      </c>
    </row>
    <row r="34" spans="1:15" ht="15.6" customHeight="1">
      <c r="A34" s="4"/>
      <c r="B34" s="4"/>
      <c r="C34" s="26"/>
      <c r="D34" s="2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5.6" customHeight="1">
      <c r="A35" s="5" t="s">
        <v>30</v>
      </c>
      <c r="B35" s="5"/>
      <c r="C35" s="5"/>
      <c r="D35" s="58">
        <v>24</v>
      </c>
      <c r="E35" s="59" t="s">
        <v>29</v>
      </c>
      <c r="F35" s="5">
        <v>22</v>
      </c>
      <c r="G35" s="5">
        <f>ROUND(F35*100/D35,0)</f>
        <v>92</v>
      </c>
      <c r="H35" s="5" t="s">
        <v>32</v>
      </c>
      <c r="I35" s="5"/>
      <c r="J35" s="6"/>
      <c r="K35" s="5"/>
      <c r="L35" s="5"/>
      <c r="M35" s="5"/>
      <c r="N35" s="5"/>
      <c r="O35" s="5"/>
    </row>
    <row r="36" spans="1:15" ht="15.6" customHeight="1">
      <c r="A36" s="5"/>
      <c r="B36" s="5"/>
      <c r="C36" s="5"/>
      <c r="D36" s="5"/>
      <c r="E36" s="5"/>
      <c r="F36" s="5"/>
      <c r="G36" s="5"/>
      <c r="H36" s="5"/>
      <c r="I36" s="5"/>
      <c r="J36" s="6"/>
      <c r="K36" s="5"/>
      <c r="L36" s="5"/>
      <c r="M36" s="5"/>
      <c r="N36" s="5"/>
      <c r="O36" s="5"/>
    </row>
    <row r="37" spans="1:15" ht="15.6" customHeight="1">
      <c r="A37" s="5"/>
      <c r="B37" s="5"/>
      <c r="C37" s="5" t="s">
        <v>11</v>
      </c>
      <c r="D37" s="5" t="s">
        <v>84</v>
      </c>
      <c r="E37" s="3"/>
      <c r="F37" s="57" t="s">
        <v>31</v>
      </c>
      <c r="G37" s="5"/>
      <c r="H37" s="5"/>
      <c r="I37" s="4"/>
      <c r="J37" s="6"/>
      <c r="K37" s="5"/>
      <c r="L37" s="5"/>
      <c r="M37" s="5"/>
      <c r="N37" s="5"/>
      <c r="O37" s="5"/>
    </row>
    <row r="38" spans="1:15" ht="15.6" customHeight="1">
      <c r="A38" s="5"/>
      <c r="B38" s="5"/>
      <c r="C38" s="5"/>
      <c r="D38" s="5" t="s">
        <v>85</v>
      </c>
      <c r="E38" s="3"/>
      <c r="F38" s="5"/>
      <c r="G38" s="5"/>
      <c r="H38" s="5"/>
      <c r="I38" s="4"/>
      <c r="J38" s="6"/>
      <c r="K38" s="5"/>
      <c r="L38" s="5"/>
      <c r="M38" s="5"/>
      <c r="N38" s="5"/>
      <c r="O38" s="5"/>
    </row>
    <row r="39" spans="1:15" ht="15.6" customHeight="1">
      <c r="A39" s="4"/>
      <c r="B39" s="4"/>
      <c r="C39" s="5"/>
      <c r="D39" s="5" t="s">
        <v>86</v>
      </c>
      <c r="E39" s="3"/>
      <c r="F39" s="5"/>
      <c r="G39" s="4"/>
      <c r="H39" s="4"/>
      <c r="I39" s="4"/>
      <c r="J39" s="5"/>
      <c r="K39" s="5"/>
      <c r="L39" s="5"/>
      <c r="M39" s="5"/>
      <c r="N39" s="5"/>
      <c r="O39" s="5"/>
    </row>
    <row r="40" spans="1:15" ht="15.6" customHeight="1">
      <c r="A40" s="4"/>
      <c r="B40" s="4"/>
      <c r="C40" s="5"/>
      <c r="D40" s="5" t="s">
        <v>26</v>
      </c>
      <c r="E40" s="3"/>
      <c r="F40" s="5"/>
      <c r="G40" s="4"/>
      <c r="H40" s="4"/>
      <c r="I40" s="4"/>
      <c r="J40" s="5"/>
      <c r="K40" s="5"/>
      <c r="L40" s="5"/>
      <c r="M40" s="5"/>
      <c r="N40" s="5"/>
      <c r="O40" s="5"/>
    </row>
    <row r="41" spans="1:15" ht="15.6" customHeight="1">
      <c r="A41" s="4"/>
      <c r="B41" s="4"/>
      <c r="C41" s="5"/>
      <c r="D41" s="5"/>
      <c r="E41" s="3"/>
      <c r="F41" s="5"/>
      <c r="G41" s="4"/>
      <c r="H41" s="4"/>
      <c r="I41" s="4"/>
      <c r="J41" s="5"/>
      <c r="K41" s="5"/>
      <c r="L41" s="5"/>
      <c r="M41" s="5"/>
      <c r="N41" s="5"/>
      <c r="O41" s="5"/>
    </row>
    <row r="42" spans="1:15" ht="15.6" customHeight="1">
      <c r="A42" s="4"/>
      <c r="B42" s="4"/>
      <c r="C42" s="2" t="s">
        <v>12</v>
      </c>
      <c r="D42" s="10" t="s">
        <v>83</v>
      </c>
      <c r="E42" s="3"/>
      <c r="F42" s="5"/>
      <c r="G42" s="4"/>
      <c r="H42" s="4"/>
      <c r="I42" s="4"/>
      <c r="J42" s="5"/>
      <c r="K42" s="5"/>
      <c r="L42" s="5"/>
      <c r="M42" s="5"/>
      <c r="N42" s="5"/>
      <c r="O42" s="5"/>
    </row>
    <row r="43" spans="1:15">
      <c r="A43" s="39"/>
      <c r="B43" s="39"/>
      <c r="C43" s="39"/>
      <c r="D43" s="39"/>
      <c r="E43" s="39"/>
    </row>
    <row r="44" spans="1:15">
      <c r="A44" s="39"/>
      <c r="B44" s="39"/>
      <c r="C44" s="39"/>
      <c r="D44" s="39"/>
      <c r="E44" s="39"/>
    </row>
    <row r="45" spans="1:15">
      <c r="A45" s="39"/>
      <c r="B45" s="39"/>
      <c r="C45" s="39"/>
      <c r="D45" s="39"/>
      <c r="E45" s="39"/>
    </row>
  </sheetData>
  <autoFilter ref="A7:O33">
    <sortState ref="A8:O33">
      <sortCondition descending="1" ref="O7:O33"/>
    </sortState>
  </autoFilter>
  <sortState ref="A9:O33">
    <sortCondition ref="A9:A33"/>
  </sortState>
  <printOptions horizontalCentered="1" verticalCentered="1"/>
  <pageMargins left="0" right="0" top="0" bottom="0" header="0.51181102362204722" footer="0.51181102362204722"/>
  <pageSetup paperSize="9" scale="8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20" zoomScaleNormal="100" workbookViewId="0">
      <selection activeCell="N41" sqref="A1:N41"/>
    </sheetView>
  </sheetViews>
  <sheetFormatPr defaultRowHeight="12.75"/>
  <cols>
    <col min="1" max="1" width="7" customWidth="1"/>
    <col min="2" max="2" width="10.140625" customWidth="1"/>
    <col min="3" max="3" width="12.42578125" customWidth="1"/>
    <col min="4" max="4" width="15" customWidth="1"/>
    <col min="5" max="5" width="39.5703125" customWidth="1"/>
    <col min="6" max="14" width="7.28515625" customWidth="1"/>
  </cols>
  <sheetData>
    <row r="1" spans="1:14" ht="68.25" customHeight="1"/>
    <row r="2" spans="1:14" ht="15" customHeight="1">
      <c r="A2" s="1" t="s">
        <v>16</v>
      </c>
      <c r="B2" s="1"/>
    </row>
    <row r="3" spans="1:14" ht="15" customHeight="1">
      <c r="A3" s="1" t="s">
        <v>17</v>
      </c>
      <c r="B3" s="1"/>
    </row>
    <row r="4" spans="1:14" ht="15" customHeight="1">
      <c r="A4" s="1" t="s">
        <v>82</v>
      </c>
      <c r="B4" s="1"/>
    </row>
    <row r="5" spans="1:14" ht="15" customHeight="1">
      <c r="A5" s="1" t="s">
        <v>19</v>
      </c>
      <c r="B5" s="1"/>
    </row>
    <row r="6" spans="1:14" ht="5.25" customHeight="1" thickBot="1">
      <c r="A6" s="1"/>
      <c r="B6" s="1"/>
    </row>
    <row r="7" spans="1:14" ht="15" customHeight="1">
      <c r="A7" s="7" t="s">
        <v>6</v>
      </c>
      <c r="B7" s="34" t="s">
        <v>92</v>
      </c>
      <c r="C7" s="11" t="s">
        <v>20</v>
      </c>
      <c r="D7" s="8" t="s">
        <v>21</v>
      </c>
      <c r="E7" s="8" t="s">
        <v>0</v>
      </c>
      <c r="F7" s="11" t="s">
        <v>15</v>
      </c>
      <c r="G7" s="8" t="s">
        <v>1</v>
      </c>
      <c r="H7" s="11" t="s">
        <v>1</v>
      </c>
      <c r="I7" s="8" t="s">
        <v>1</v>
      </c>
      <c r="J7" s="11" t="s">
        <v>1</v>
      </c>
      <c r="K7" s="8" t="s">
        <v>13</v>
      </c>
      <c r="L7" s="8" t="s">
        <v>7</v>
      </c>
      <c r="M7" s="11" t="s">
        <v>8</v>
      </c>
      <c r="N7" s="9" t="s">
        <v>2</v>
      </c>
    </row>
    <row r="8" spans="1:14" ht="15" customHeight="1" thickBot="1">
      <c r="A8" s="35"/>
      <c r="B8" s="73" t="s">
        <v>93</v>
      </c>
      <c r="C8" s="36"/>
      <c r="D8" s="37"/>
      <c r="E8" s="37"/>
      <c r="F8" s="36"/>
      <c r="G8" s="37" t="s">
        <v>9</v>
      </c>
      <c r="H8" s="36" t="s">
        <v>3</v>
      </c>
      <c r="I8" s="37" t="s">
        <v>4</v>
      </c>
      <c r="J8" s="36" t="s">
        <v>10</v>
      </c>
      <c r="K8" s="37" t="s">
        <v>14</v>
      </c>
      <c r="L8" s="37" t="s">
        <v>5</v>
      </c>
      <c r="M8" s="36" t="s">
        <v>5</v>
      </c>
      <c r="N8" s="38" t="s">
        <v>5</v>
      </c>
    </row>
    <row r="9" spans="1:14" ht="15" customHeight="1">
      <c r="A9" s="74">
        <f t="shared" ref="A9:A32" si="0">RANK(N9,N$9:N$32,0)</f>
        <v>1</v>
      </c>
      <c r="B9" s="75">
        <v>20</v>
      </c>
      <c r="C9" s="76" t="s">
        <v>52</v>
      </c>
      <c r="D9" s="76" t="s">
        <v>28</v>
      </c>
      <c r="E9" s="77" t="s">
        <v>53</v>
      </c>
      <c r="F9" s="78" t="s">
        <v>87</v>
      </c>
      <c r="G9" s="79">
        <v>10</v>
      </c>
      <c r="H9" s="79">
        <v>8.8000000000000007</v>
      </c>
      <c r="I9" s="80">
        <v>14</v>
      </c>
      <c r="J9" s="79">
        <v>11.2</v>
      </c>
      <c r="K9" s="79">
        <v>9.4</v>
      </c>
      <c r="L9" s="79">
        <f t="shared" ref="L9:L32" si="1">SUM(G9:K9)</f>
        <v>53.4</v>
      </c>
      <c r="M9" s="80">
        <v>38</v>
      </c>
      <c r="N9" s="81">
        <f t="shared" ref="N9:N32" si="2">L9+M9</f>
        <v>91.4</v>
      </c>
    </row>
    <row r="10" spans="1:14" ht="15" customHeight="1">
      <c r="A10" s="82">
        <f t="shared" si="0"/>
        <v>2</v>
      </c>
      <c r="B10" s="83">
        <v>22</v>
      </c>
      <c r="C10" s="84" t="s">
        <v>63</v>
      </c>
      <c r="D10" s="84" t="s">
        <v>24</v>
      </c>
      <c r="E10" s="85" t="s">
        <v>53</v>
      </c>
      <c r="F10" s="86" t="s">
        <v>87</v>
      </c>
      <c r="G10" s="87">
        <v>10</v>
      </c>
      <c r="H10" s="87">
        <v>9.6</v>
      </c>
      <c r="I10" s="88">
        <v>14</v>
      </c>
      <c r="J10" s="87">
        <v>11.2</v>
      </c>
      <c r="K10" s="87">
        <v>7.4</v>
      </c>
      <c r="L10" s="87">
        <f t="shared" si="1"/>
        <v>52.199999999999996</v>
      </c>
      <c r="M10" s="87">
        <v>35</v>
      </c>
      <c r="N10" s="89">
        <f t="shared" si="2"/>
        <v>87.199999999999989</v>
      </c>
    </row>
    <row r="11" spans="1:14" ht="15" customHeight="1" thickBot="1">
      <c r="A11" s="90">
        <f t="shared" si="0"/>
        <v>3</v>
      </c>
      <c r="B11" s="91">
        <v>8</v>
      </c>
      <c r="C11" s="92" t="s">
        <v>56</v>
      </c>
      <c r="D11" s="92" t="s">
        <v>57</v>
      </c>
      <c r="E11" s="93" t="s">
        <v>53</v>
      </c>
      <c r="F11" s="94" t="s">
        <v>87</v>
      </c>
      <c r="G11" s="95">
        <v>12</v>
      </c>
      <c r="H11" s="95">
        <v>8.8000000000000007</v>
      </c>
      <c r="I11" s="96">
        <v>14</v>
      </c>
      <c r="J11" s="95">
        <v>11.2</v>
      </c>
      <c r="K11" s="95">
        <v>6.4</v>
      </c>
      <c r="L11" s="95">
        <f t="shared" si="1"/>
        <v>52.4</v>
      </c>
      <c r="M11" s="95">
        <v>33</v>
      </c>
      <c r="N11" s="97">
        <f t="shared" si="2"/>
        <v>85.4</v>
      </c>
    </row>
    <row r="12" spans="1:14" ht="15" customHeight="1">
      <c r="A12" s="98">
        <f t="shared" si="0"/>
        <v>4</v>
      </c>
      <c r="B12" s="99">
        <v>21</v>
      </c>
      <c r="C12" s="100" t="s">
        <v>54</v>
      </c>
      <c r="D12" s="100" t="s">
        <v>55</v>
      </c>
      <c r="E12" s="101" t="s">
        <v>53</v>
      </c>
      <c r="F12" s="102" t="s">
        <v>87</v>
      </c>
      <c r="G12" s="103">
        <v>11</v>
      </c>
      <c r="H12" s="103">
        <v>7.2</v>
      </c>
      <c r="I12" s="104">
        <v>13.5</v>
      </c>
      <c r="J12" s="103">
        <v>8.1999999999999993</v>
      </c>
      <c r="K12" s="103">
        <v>6.2</v>
      </c>
      <c r="L12" s="103">
        <f t="shared" si="1"/>
        <v>46.1</v>
      </c>
      <c r="M12" s="103">
        <v>37</v>
      </c>
      <c r="N12" s="105">
        <f t="shared" si="2"/>
        <v>83.1</v>
      </c>
    </row>
    <row r="13" spans="1:14" ht="15" customHeight="1">
      <c r="A13" s="106">
        <f t="shared" si="0"/>
        <v>5</v>
      </c>
      <c r="B13" s="107">
        <v>17</v>
      </c>
      <c r="C13" s="108" t="s">
        <v>58</v>
      </c>
      <c r="D13" s="108" t="s">
        <v>27</v>
      </c>
      <c r="E13" s="109" t="s">
        <v>53</v>
      </c>
      <c r="F13" s="110" t="s">
        <v>87</v>
      </c>
      <c r="G13" s="111">
        <v>7</v>
      </c>
      <c r="H13" s="111">
        <v>8.8000000000000007</v>
      </c>
      <c r="I13" s="112">
        <v>14</v>
      </c>
      <c r="J13" s="111">
        <v>11.2</v>
      </c>
      <c r="K13" s="111">
        <v>9</v>
      </c>
      <c r="L13" s="111">
        <f t="shared" si="1"/>
        <v>50</v>
      </c>
      <c r="M13" s="111">
        <v>33</v>
      </c>
      <c r="N13" s="113">
        <f t="shared" si="2"/>
        <v>83</v>
      </c>
    </row>
    <row r="14" spans="1:14" ht="15" customHeight="1">
      <c r="A14" s="106">
        <f t="shared" si="0"/>
        <v>6</v>
      </c>
      <c r="B14" s="107">
        <v>13</v>
      </c>
      <c r="C14" s="108" t="s">
        <v>33</v>
      </c>
      <c r="D14" s="108" t="s">
        <v>34</v>
      </c>
      <c r="E14" s="109" t="s">
        <v>35</v>
      </c>
      <c r="F14" s="110" t="s">
        <v>87</v>
      </c>
      <c r="G14" s="111">
        <v>8</v>
      </c>
      <c r="H14" s="111">
        <v>8.8000000000000007</v>
      </c>
      <c r="I14" s="112">
        <v>11.5</v>
      </c>
      <c r="J14" s="111">
        <v>11.2</v>
      </c>
      <c r="K14" s="111">
        <v>10</v>
      </c>
      <c r="L14" s="111">
        <f t="shared" si="1"/>
        <v>49.5</v>
      </c>
      <c r="M14" s="111">
        <v>31.5</v>
      </c>
      <c r="N14" s="113">
        <f t="shared" si="2"/>
        <v>81</v>
      </c>
    </row>
    <row r="15" spans="1:14" ht="15" customHeight="1">
      <c r="A15" s="106">
        <f t="shared" si="0"/>
        <v>7</v>
      </c>
      <c r="B15" s="107">
        <v>14</v>
      </c>
      <c r="C15" s="108" t="s">
        <v>59</v>
      </c>
      <c r="D15" s="108" t="s">
        <v>60</v>
      </c>
      <c r="E15" s="109" t="s">
        <v>53</v>
      </c>
      <c r="F15" s="110" t="s">
        <v>87</v>
      </c>
      <c r="G15" s="111">
        <v>11</v>
      </c>
      <c r="H15" s="111">
        <v>8.8000000000000007</v>
      </c>
      <c r="I15" s="112">
        <v>13</v>
      </c>
      <c r="J15" s="111">
        <v>11.2</v>
      </c>
      <c r="K15" s="111">
        <v>6.9</v>
      </c>
      <c r="L15" s="111">
        <f t="shared" si="1"/>
        <v>50.9</v>
      </c>
      <c r="M15" s="111">
        <v>27</v>
      </c>
      <c r="N15" s="113">
        <f t="shared" si="2"/>
        <v>77.900000000000006</v>
      </c>
    </row>
    <row r="16" spans="1:14" ht="15" customHeight="1">
      <c r="A16" s="106">
        <f t="shared" si="0"/>
        <v>8</v>
      </c>
      <c r="B16" s="107">
        <v>24</v>
      </c>
      <c r="C16" s="108" t="s">
        <v>64</v>
      </c>
      <c r="D16" s="108" t="s">
        <v>65</v>
      </c>
      <c r="E16" s="109" t="s">
        <v>53</v>
      </c>
      <c r="F16" s="110" t="s">
        <v>87</v>
      </c>
      <c r="G16" s="111">
        <v>6</v>
      </c>
      <c r="H16" s="111">
        <v>9.6</v>
      </c>
      <c r="I16" s="112">
        <v>14</v>
      </c>
      <c r="J16" s="111">
        <v>11.2</v>
      </c>
      <c r="K16" s="111">
        <v>6.4</v>
      </c>
      <c r="L16" s="111">
        <f t="shared" si="1"/>
        <v>47.199999999999996</v>
      </c>
      <c r="M16" s="111">
        <v>30</v>
      </c>
      <c r="N16" s="113">
        <f t="shared" si="2"/>
        <v>77.199999999999989</v>
      </c>
    </row>
    <row r="17" spans="1:14" ht="15" customHeight="1">
      <c r="A17" s="106">
        <f t="shared" si="0"/>
        <v>9</v>
      </c>
      <c r="B17" s="107">
        <v>9</v>
      </c>
      <c r="C17" s="108" t="s">
        <v>40</v>
      </c>
      <c r="D17" s="108" t="s">
        <v>41</v>
      </c>
      <c r="E17" s="109" t="s">
        <v>37</v>
      </c>
      <c r="F17" s="110" t="s">
        <v>87</v>
      </c>
      <c r="G17" s="111">
        <v>9</v>
      </c>
      <c r="H17" s="111">
        <v>4.8</v>
      </c>
      <c r="I17" s="112">
        <v>14</v>
      </c>
      <c r="J17" s="111">
        <v>9.6999999999999993</v>
      </c>
      <c r="K17" s="111">
        <v>5.4</v>
      </c>
      <c r="L17" s="111">
        <f t="shared" si="1"/>
        <v>42.9</v>
      </c>
      <c r="M17" s="111">
        <v>33</v>
      </c>
      <c r="N17" s="113">
        <f t="shared" si="2"/>
        <v>75.900000000000006</v>
      </c>
    </row>
    <row r="18" spans="1:14" ht="15" customHeight="1">
      <c r="A18" s="106">
        <f t="shared" si="0"/>
        <v>9</v>
      </c>
      <c r="B18" s="107">
        <v>10</v>
      </c>
      <c r="C18" s="108" t="s">
        <v>44</v>
      </c>
      <c r="D18" s="108" t="s">
        <v>45</v>
      </c>
      <c r="E18" s="109" t="s">
        <v>37</v>
      </c>
      <c r="F18" s="110" t="s">
        <v>91</v>
      </c>
      <c r="G18" s="111">
        <v>7</v>
      </c>
      <c r="H18" s="111">
        <v>8</v>
      </c>
      <c r="I18" s="112">
        <v>14</v>
      </c>
      <c r="J18" s="111">
        <v>8.5</v>
      </c>
      <c r="K18" s="111">
        <v>5.4</v>
      </c>
      <c r="L18" s="111">
        <f t="shared" si="1"/>
        <v>42.9</v>
      </c>
      <c r="M18" s="111">
        <v>33</v>
      </c>
      <c r="N18" s="113">
        <f t="shared" si="2"/>
        <v>75.900000000000006</v>
      </c>
    </row>
    <row r="19" spans="1:14" ht="15" customHeight="1">
      <c r="A19" s="106">
        <f t="shared" si="0"/>
        <v>11</v>
      </c>
      <c r="B19" s="107">
        <v>4</v>
      </c>
      <c r="C19" s="108" t="s">
        <v>48</v>
      </c>
      <c r="D19" s="108" t="s">
        <v>49</v>
      </c>
      <c r="E19" s="109" t="s">
        <v>37</v>
      </c>
      <c r="F19" s="110" t="s">
        <v>91</v>
      </c>
      <c r="G19" s="111">
        <v>6</v>
      </c>
      <c r="H19" s="111">
        <v>6.4</v>
      </c>
      <c r="I19" s="112">
        <v>12.5</v>
      </c>
      <c r="J19" s="111">
        <v>7.7</v>
      </c>
      <c r="K19" s="111">
        <v>9.4</v>
      </c>
      <c r="L19" s="111">
        <f t="shared" si="1"/>
        <v>42</v>
      </c>
      <c r="M19" s="111">
        <v>33</v>
      </c>
      <c r="N19" s="113">
        <f t="shared" si="2"/>
        <v>75</v>
      </c>
    </row>
    <row r="20" spans="1:14" ht="15" customHeight="1">
      <c r="A20" s="106">
        <f t="shared" si="0"/>
        <v>12</v>
      </c>
      <c r="B20" s="107">
        <v>5</v>
      </c>
      <c r="C20" s="108" t="s">
        <v>61</v>
      </c>
      <c r="D20" s="108" t="s">
        <v>62</v>
      </c>
      <c r="E20" s="109" t="s">
        <v>53</v>
      </c>
      <c r="F20" s="110" t="s">
        <v>87</v>
      </c>
      <c r="G20" s="111">
        <v>8</v>
      </c>
      <c r="H20" s="111">
        <v>8.8000000000000007</v>
      </c>
      <c r="I20" s="112">
        <v>12.5</v>
      </c>
      <c r="J20" s="111">
        <v>11.2</v>
      </c>
      <c r="K20" s="111">
        <v>6.4</v>
      </c>
      <c r="L20" s="111">
        <f t="shared" si="1"/>
        <v>46.9</v>
      </c>
      <c r="M20" s="111">
        <v>28</v>
      </c>
      <c r="N20" s="113">
        <f t="shared" si="2"/>
        <v>74.900000000000006</v>
      </c>
    </row>
    <row r="21" spans="1:14" ht="15" customHeight="1">
      <c r="A21" s="106">
        <f t="shared" si="0"/>
        <v>13</v>
      </c>
      <c r="B21" s="107">
        <v>23</v>
      </c>
      <c r="C21" s="108" t="s">
        <v>46</v>
      </c>
      <c r="D21" s="108" t="s">
        <v>47</v>
      </c>
      <c r="E21" s="109" t="s">
        <v>37</v>
      </c>
      <c r="F21" s="110" t="s">
        <v>87</v>
      </c>
      <c r="G21" s="111">
        <v>8</v>
      </c>
      <c r="H21" s="111">
        <v>8</v>
      </c>
      <c r="I21" s="112">
        <v>13</v>
      </c>
      <c r="J21" s="111">
        <v>9.6999999999999993</v>
      </c>
      <c r="K21" s="111">
        <v>5.6</v>
      </c>
      <c r="L21" s="111">
        <f t="shared" si="1"/>
        <v>44.300000000000004</v>
      </c>
      <c r="M21" s="111">
        <v>30</v>
      </c>
      <c r="N21" s="113">
        <f t="shared" si="2"/>
        <v>74.300000000000011</v>
      </c>
    </row>
    <row r="22" spans="1:14" ht="15" customHeight="1">
      <c r="A22" s="106">
        <f t="shared" si="0"/>
        <v>14</v>
      </c>
      <c r="B22" s="107">
        <v>6</v>
      </c>
      <c r="C22" s="108" t="s">
        <v>38</v>
      </c>
      <c r="D22" s="108" t="s">
        <v>39</v>
      </c>
      <c r="E22" s="109" t="s">
        <v>37</v>
      </c>
      <c r="F22" s="110" t="s">
        <v>91</v>
      </c>
      <c r="G22" s="111">
        <v>7</v>
      </c>
      <c r="H22" s="111">
        <v>6.4</v>
      </c>
      <c r="I22" s="112">
        <v>12.5</v>
      </c>
      <c r="J22" s="111">
        <v>11.2</v>
      </c>
      <c r="K22" s="111">
        <v>8.4</v>
      </c>
      <c r="L22" s="111">
        <f t="shared" si="1"/>
        <v>45.499999999999993</v>
      </c>
      <c r="M22" s="111">
        <v>28</v>
      </c>
      <c r="N22" s="113">
        <f t="shared" si="2"/>
        <v>73.5</v>
      </c>
    </row>
    <row r="23" spans="1:14" ht="15" customHeight="1">
      <c r="A23" s="106">
        <f t="shared" si="0"/>
        <v>15</v>
      </c>
      <c r="B23" s="107">
        <v>12</v>
      </c>
      <c r="C23" s="108" t="s">
        <v>36</v>
      </c>
      <c r="D23" s="108" t="s">
        <v>23</v>
      </c>
      <c r="E23" s="109" t="s">
        <v>37</v>
      </c>
      <c r="F23" s="110" t="s">
        <v>87</v>
      </c>
      <c r="G23" s="114">
        <v>10</v>
      </c>
      <c r="H23" s="114">
        <v>6.4</v>
      </c>
      <c r="I23" s="115">
        <v>6</v>
      </c>
      <c r="J23" s="114">
        <v>6.7</v>
      </c>
      <c r="K23" s="114">
        <v>5.4</v>
      </c>
      <c r="L23" s="111">
        <f t="shared" si="1"/>
        <v>34.5</v>
      </c>
      <c r="M23" s="116">
        <v>29</v>
      </c>
      <c r="N23" s="113">
        <f t="shared" si="2"/>
        <v>63.5</v>
      </c>
    </row>
    <row r="24" spans="1:14" ht="15" customHeight="1">
      <c r="A24" s="106">
        <f t="shared" si="0"/>
        <v>16</v>
      </c>
      <c r="B24" s="107">
        <v>7</v>
      </c>
      <c r="C24" s="108" t="s">
        <v>43</v>
      </c>
      <c r="D24" s="108" t="s">
        <v>41</v>
      </c>
      <c r="E24" s="109" t="s">
        <v>37</v>
      </c>
      <c r="F24" s="110" t="s">
        <v>91</v>
      </c>
      <c r="G24" s="111">
        <v>6</v>
      </c>
      <c r="H24" s="111">
        <v>4.8</v>
      </c>
      <c r="I24" s="112">
        <v>8.5</v>
      </c>
      <c r="J24" s="111">
        <v>8.6999999999999993</v>
      </c>
      <c r="K24" s="111">
        <v>6.4</v>
      </c>
      <c r="L24" s="111">
        <f t="shared" si="1"/>
        <v>34.4</v>
      </c>
      <c r="M24" s="111">
        <v>28</v>
      </c>
      <c r="N24" s="113">
        <f t="shared" si="2"/>
        <v>62.4</v>
      </c>
    </row>
    <row r="25" spans="1:14" ht="15" customHeight="1">
      <c r="A25" s="106">
        <f t="shared" si="0"/>
        <v>17</v>
      </c>
      <c r="B25" s="107">
        <v>11</v>
      </c>
      <c r="C25" s="108" t="s">
        <v>79</v>
      </c>
      <c r="D25" s="108" t="s">
        <v>80</v>
      </c>
      <c r="E25" s="109" t="s">
        <v>81</v>
      </c>
      <c r="F25" s="110" t="s">
        <v>90</v>
      </c>
      <c r="G25" s="111">
        <v>7</v>
      </c>
      <c r="H25" s="111">
        <v>4.8</v>
      </c>
      <c r="I25" s="112">
        <v>6</v>
      </c>
      <c r="J25" s="111">
        <v>11.2</v>
      </c>
      <c r="K25" s="111">
        <v>4.8</v>
      </c>
      <c r="L25" s="111">
        <f t="shared" si="1"/>
        <v>33.799999999999997</v>
      </c>
      <c r="M25" s="111">
        <v>28</v>
      </c>
      <c r="N25" s="113">
        <f t="shared" si="2"/>
        <v>61.8</v>
      </c>
    </row>
    <row r="26" spans="1:14" ht="15" customHeight="1">
      <c r="A26" s="106">
        <f t="shared" si="0"/>
        <v>18</v>
      </c>
      <c r="B26" s="107">
        <v>1</v>
      </c>
      <c r="C26" s="108" t="s">
        <v>66</v>
      </c>
      <c r="D26" s="108" t="s">
        <v>67</v>
      </c>
      <c r="E26" s="109" t="s">
        <v>68</v>
      </c>
      <c r="F26" s="110" t="s">
        <v>89</v>
      </c>
      <c r="G26" s="111">
        <v>3</v>
      </c>
      <c r="H26" s="111">
        <v>5.6</v>
      </c>
      <c r="I26" s="112">
        <v>4</v>
      </c>
      <c r="J26" s="111">
        <v>9.6999999999999993</v>
      </c>
      <c r="K26" s="111">
        <v>5.4</v>
      </c>
      <c r="L26" s="111">
        <f t="shared" si="1"/>
        <v>27.699999999999996</v>
      </c>
      <c r="M26" s="111">
        <v>30</v>
      </c>
      <c r="N26" s="113">
        <f t="shared" si="2"/>
        <v>57.699999999999996</v>
      </c>
    </row>
    <row r="27" spans="1:14" ht="15" customHeight="1">
      <c r="A27" s="106">
        <f t="shared" si="0"/>
        <v>19</v>
      </c>
      <c r="B27" s="107">
        <v>3</v>
      </c>
      <c r="C27" s="108" t="s">
        <v>73</v>
      </c>
      <c r="D27" s="108" t="s">
        <v>74</v>
      </c>
      <c r="E27" s="109" t="s">
        <v>75</v>
      </c>
      <c r="F27" s="110" t="s">
        <v>90</v>
      </c>
      <c r="G27" s="111">
        <v>8</v>
      </c>
      <c r="H27" s="111">
        <v>6.4</v>
      </c>
      <c r="I27" s="112">
        <v>5</v>
      </c>
      <c r="J27" s="111">
        <v>8.5</v>
      </c>
      <c r="K27" s="111">
        <v>6</v>
      </c>
      <c r="L27" s="111">
        <f t="shared" si="1"/>
        <v>33.9</v>
      </c>
      <c r="M27" s="111">
        <v>22.5</v>
      </c>
      <c r="N27" s="113">
        <f t="shared" si="2"/>
        <v>56.4</v>
      </c>
    </row>
    <row r="28" spans="1:14" ht="15" customHeight="1">
      <c r="A28" s="106">
        <f t="shared" si="0"/>
        <v>20</v>
      </c>
      <c r="B28" s="107">
        <v>19</v>
      </c>
      <c r="C28" s="108" t="s">
        <v>42</v>
      </c>
      <c r="D28" s="108" t="s">
        <v>41</v>
      </c>
      <c r="E28" s="109" t="s">
        <v>37</v>
      </c>
      <c r="F28" s="110" t="s">
        <v>87</v>
      </c>
      <c r="G28" s="111">
        <v>8</v>
      </c>
      <c r="H28" s="111">
        <v>7.2</v>
      </c>
      <c r="I28" s="112">
        <v>4.5</v>
      </c>
      <c r="J28" s="111">
        <v>8.6999999999999993</v>
      </c>
      <c r="K28" s="111">
        <v>6.4</v>
      </c>
      <c r="L28" s="111">
        <f t="shared" si="1"/>
        <v>34.799999999999997</v>
      </c>
      <c r="M28" s="111">
        <v>21.5</v>
      </c>
      <c r="N28" s="113">
        <f t="shared" si="2"/>
        <v>56.3</v>
      </c>
    </row>
    <row r="29" spans="1:14" ht="15" customHeight="1">
      <c r="A29" s="106">
        <f t="shared" si="0"/>
        <v>21</v>
      </c>
      <c r="B29" s="107">
        <v>16</v>
      </c>
      <c r="C29" s="108" t="s">
        <v>50</v>
      </c>
      <c r="D29" s="108" t="s">
        <v>51</v>
      </c>
      <c r="E29" s="109" t="s">
        <v>37</v>
      </c>
      <c r="F29" s="110" t="s">
        <v>87</v>
      </c>
      <c r="G29" s="111">
        <v>7</v>
      </c>
      <c r="H29" s="111">
        <v>5.6</v>
      </c>
      <c r="I29" s="112">
        <v>5.5</v>
      </c>
      <c r="J29" s="111">
        <v>4</v>
      </c>
      <c r="K29" s="111">
        <v>4.4000000000000004</v>
      </c>
      <c r="L29" s="111">
        <f t="shared" si="1"/>
        <v>26.5</v>
      </c>
      <c r="M29" s="111">
        <v>29</v>
      </c>
      <c r="N29" s="113">
        <f t="shared" si="2"/>
        <v>55.5</v>
      </c>
    </row>
    <row r="30" spans="1:14" ht="15" customHeight="1" thickBot="1">
      <c r="A30" s="117">
        <f t="shared" si="0"/>
        <v>22</v>
      </c>
      <c r="B30" s="118">
        <v>15</v>
      </c>
      <c r="C30" s="119" t="s">
        <v>69</v>
      </c>
      <c r="D30" s="119" t="s">
        <v>25</v>
      </c>
      <c r="E30" s="120" t="s">
        <v>68</v>
      </c>
      <c r="F30" s="121" t="s">
        <v>89</v>
      </c>
      <c r="G30" s="122">
        <v>8</v>
      </c>
      <c r="H30" s="122">
        <v>5.6</v>
      </c>
      <c r="I30" s="123">
        <v>2.5</v>
      </c>
      <c r="J30" s="122">
        <v>3</v>
      </c>
      <c r="K30" s="122">
        <v>2.5</v>
      </c>
      <c r="L30" s="122">
        <f t="shared" si="1"/>
        <v>21.6</v>
      </c>
      <c r="M30" s="122">
        <v>31</v>
      </c>
      <c r="N30" s="124">
        <f t="shared" si="2"/>
        <v>52.6</v>
      </c>
    </row>
    <row r="31" spans="1:14" ht="15" customHeight="1">
      <c r="A31" s="50">
        <f t="shared" si="0"/>
        <v>23</v>
      </c>
      <c r="B31" s="64">
        <v>18</v>
      </c>
      <c r="C31" s="65" t="s">
        <v>70</v>
      </c>
      <c r="D31" s="65" t="s">
        <v>71</v>
      </c>
      <c r="E31" s="56" t="s">
        <v>72</v>
      </c>
      <c r="F31" s="51" t="s">
        <v>88</v>
      </c>
      <c r="G31" s="52">
        <v>6</v>
      </c>
      <c r="H31" s="52">
        <v>4.8</v>
      </c>
      <c r="I31" s="67">
        <v>1</v>
      </c>
      <c r="J31" s="52">
        <v>1.5</v>
      </c>
      <c r="K31" s="52">
        <v>3.9</v>
      </c>
      <c r="L31" s="52">
        <f t="shared" si="1"/>
        <v>17.2</v>
      </c>
      <c r="M31" s="52">
        <v>32</v>
      </c>
      <c r="N31" s="53">
        <f t="shared" si="2"/>
        <v>49.2</v>
      </c>
    </row>
    <row r="32" spans="1:14" ht="15" customHeight="1" thickBot="1">
      <c r="A32" s="55">
        <f t="shared" si="0"/>
        <v>24</v>
      </c>
      <c r="B32" s="42">
        <v>2</v>
      </c>
      <c r="C32" s="71" t="s">
        <v>76</v>
      </c>
      <c r="D32" s="71" t="s">
        <v>77</v>
      </c>
      <c r="E32" s="72" t="s">
        <v>78</v>
      </c>
      <c r="F32" s="32" t="s">
        <v>89</v>
      </c>
      <c r="G32" s="16">
        <v>7</v>
      </c>
      <c r="H32" s="16">
        <v>3.2</v>
      </c>
      <c r="I32" s="47">
        <v>2</v>
      </c>
      <c r="J32" s="16">
        <v>1</v>
      </c>
      <c r="K32" s="16">
        <v>6.4</v>
      </c>
      <c r="L32" s="16">
        <f t="shared" si="1"/>
        <v>19.600000000000001</v>
      </c>
      <c r="M32" s="16">
        <v>27</v>
      </c>
      <c r="N32" s="17">
        <f t="shared" si="2"/>
        <v>46.6</v>
      </c>
    </row>
    <row r="33" spans="1:14" ht="5.25" customHeight="1">
      <c r="A33" s="4"/>
      <c r="B33" s="4"/>
      <c r="C33" s="26"/>
      <c r="D33" s="26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15" customHeight="1">
      <c r="A34" s="5" t="s">
        <v>94</v>
      </c>
      <c r="B34" s="5"/>
      <c r="C34" s="5"/>
      <c r="D34" s="58"/>
      <c r="E34" s="59"/>
      <c r="F34" s="5"/>
      <c r="G34" s="5"/>
      <c r="H34" s="5"/>
      <c r="I34" s="5"/>
      <c r="J34" s="6"/>
      <c r="K34" s="5"/>
      <c r="L34" s="5"/>
      <c r="M34" s="5"/>
      <c r="N34" s="5"/>
    </row>
    <row r="35" spans="1:14" ht="5.25" customHeight="1">
      <c r="A35" s="5"/>
      <c r="B35" s="5"/>
      <c r="C35" s="5"/>
      <c r="D35" s="5"/>
      <c r="E35" s="5"/>
      <c r="F35" s="5"/>
      <c r="G35" s="5"/>
      <c r="H35" s="5"/>
      <c r="I35" s="5"/>
      <c r="J35" s="6"/>
      <c r="K35" s="5"/>
      <c r="L35" s="5"/>
      <c r="M35" s="5"/>
      <c r="N35" s="5"/>
    </row>
    <row r="36" spans="1:14" ht="15" customHeight="1">
      <c r="A36" s="5"/>
      <c r="B36" s="5"/>
      <c r="C36" s="5" t="s">
        <v>11</v>
      </c>
      <c r="D36" s="5" t="s">
        <v>84</v>
      </c>
      <c r="E36" s="3"/>
      <c r="F36" s="57" t="s">
        <v>31</v>
      </c>
      <c r="G36" s="5"/>
      <c r="H36" s="5"/>
      <c r="I36" s="4"/>
      <c r="J36" s="6"/>
      <c r="K36" s="5"/>
      <c r="L36" s="5"/>
      <c r="M36" s="5"/>
      <c r="N36" s="5"/>
    </row>
    <row r="37" spans="1:14" ht="15" customHeight="1">
      <c r="A37" s="5"/>
      <c r="B37" s="5"/>
      <c r="C37" s="5"/>
      <c r="D37" s="5" t="s">
        <v>85</v>
      </c>
      <c r="E37" s="3"/>
      <c r="F37" s="5"/>
      <c r="G37" s="5"/>
      <c r="H37" s="5"/>
      <c r="I37" s="4"/>
      <c r="J37" s="6"/>
      <c r="K37" s="5"/>
      <c r="L37" s="5"/>
      <c r="M37" s="5"/>
      <c r="N37" s="5"/>
    </row>
    <row r="38" spans="1:14" ht="15" customHeight="1">
      <c r="A38" s="4"/>
      <c r="B38" s="4"/>
      <c r="C38" s="5"/>
      <c r="D38" s="5" t="s">
        <v>86</v>
      </c>
      <c r="E38" s="3"/>
      <c r="F38" s="5"/>
      <c r="G38" s="4"/>
      <c r="H38" s="4"/>
      <c r="I38" s="4"/>
      <c r="J38" s="5"/>
      <c r="K38" s="5"/>
      <c r="L38" s="5"/>
      <c r="M38" s="5"/>
      <c r="N38" s="5"/>
    </row>
    <row r="39" spans="1:14" ht="15" customHeight="1">
      <c r="A39" s="4"/>
      <c r="B39" s="4"/>
      <c r="C39" s="5"/>
      <c r="D39" s="5" t="s">
        <v>26</v>
      </c>
      <c r="E39" s="3"/>
      <c r="F39" s="5"/>
      <c r="G39" s="4"/>
      <c r="H39" s="4"/>
      <c r="I39" s="4"/>
      <c r="J39" s="5"/>
      <c r="K39" s="5"/>
      <c r="L39" s="5"/>
      <c r="M39" s="5"/>
      <c r="N39" s="5"/>
    </row>
    <row r="40" spans="1:14" ht="5.25" customHeight="1">
      <c r="A40" s="4"/>
      <c r="B40" s="4"/>
      <c r="C40" s="5"/>
      <c r="D40" s="5"/>
      <c r="E40" s="3"/>
      <c r="F40" s="5"/>
      <c r="G40" s="4"/>
      <c r="H40" s="4"/>
      <c r="I40" s="4"/>
      <c r="J40" s="5"/>
      <c r="K40" s="5"/>
      <c r="L40" s="5"/>
      <c r="M40" s="5"/>
      <c r="N40" s="5"/>
    </row>
    <row r="41" spans="1:14" ht="15" customHeight="1">
      <c r="A41" s="3"/>
      <c r="B41" s="3"/>
      <c r="C41" s="2" t="s">
        <v>12</v>
      </c>
      <c r="D41" s="10" t="s">
        <v>83</v>
      </c>
      <c r="E41" s="3"/>
      <c r="F41" s="10"/>
      <c r="G41" s="3"/>
      <c r="H41" s="3"/>
      <c r="I41" s="3"/>
      <c r="J41" s="2"/>
      <c r="K41" s="2"/>
      <c r="L41" s="2"/>
      <c r="M41" s="2"/>
      <c r="N41" s="2"/>
    </row>
  </sheetData>
  <sortState ref="A9:N30">
    <sortCondition ref="A9:A30"/>
  </sortState>
  <hyperlinks>
    <hyperlink ref="C26" r:id="rId1" display="https://olympiada.vscht.cz/cs/administrace/kolo/D/vyber-studenty/"/>
    <hyperlink ref="D26" r:id="rId2" display="https://olympiada.vscht.cz/cs/administrace/kolo/D/vyber-studenty/"/>
    <hyperlink ref="C32" r:id="rId3" display="https://olympiada.vscht.cz/cs/administrace/kolo/D/vyber-studenty/"/>
    <hyperlink ref="D32" r:id="rId4" display="https://olympiada.vscht.cz/cs/administrace/kolo/D/vyber-studenty/"/>
    <hyperlink ref="C27" r:id="rId5" display="https://olympiada.vscht.cz/cs/administrace/kolo/D/vyber-studenty/"/>
    <hyperlink ref="D27" r:id="rId6" display="https://olympiada.vscht.cz/cs/administrace/kolo/D/vyber-studenty/"/>
    <hyperlink ref="C19" r:id="rId7" display="https://olympiada.vscht.cz/cs/administrace/kolo/D/vyber-studenty/"/>
    <hyperlink ref="D19" r:id="rId8" display="https://olympiada.vscht.cz/cs/administrace/kolo/D/vyber-studenty/"/>
    <hyperlink ref="C20" r:id="rId9" display="https://olympiada.vscht.cz/cs/administrace/kolo/D/vyber-studenty/"/>
    <hyperlink ref="D20" r:id="rId10" display="https://olympiada.vscht.cz/cs/administrace/kolo/D/vyber-studenty/"/>
    <hyperlink ref="C22" r:id="rId11" display="https://olympiada.vscht.cz/cs/administrace/kolo/D/vyber-studenty/"/>
    <hyperlink ref="D22" r:id="rId12" display="https://olympiada.vscht.cz/cs/administrace/kolo/D/vyber-studenty/"/>
    <hyperlink ref="C24" r:id="rId13" display="https://olympiada.vscht.cz/cs/administrace/kolo/D/vyber-studenty/"/>
    <hyperlink ref="D24" r:id="rId14" display="https://olympiada.vscht.cz/cs/administrace/kolo/D/vyber-studenty/"/>
    <hyperlink ref="C11" r:id="rId15" display="https://olympiada.vscht.cz/cs/administrace/kolo/D/vyber-studenty/"/>
    <hyperlink ref="D11" r:id="rId16" display="https://olympiada.vscht.cz/cs/administrace/kolo/D/vyber-studenty/"/>
    <hyperlink ref="C17" r:id="rId17" display="https://olympiada.vscht.cz/cs/administrace/kolo/D/vyber-studenty/"/>
    <hyperlink ref="D17" r:id="rId18" display="https://olympiada.vscht.cz/cs/administrace/kolo/D/vyber-studenty/"/>
    <hyperlink ref="C18" r:id="rId19" display="https://olympiada.vscht.cz/cs/administrace/kolo/D/vyber-studenty/"/>
    <hyperlink ref="D18" r:id="rId20" display="https://olympiada.vscht.cz/cs/administrace/kolo/D/vyber-studenty/"/>
    <hyperlink ref="C25" r:id="rId21" display="https://olympiada.vscht.cz/cs/administrace/kolo/D/vyber-studenty/"/>
    <hyperlink ref="D25" r:id="rId22" display="https://olympiada.vscht.cz/cs/administrace/kolo/D/vyber-studenty/"/>
    <hyperlink ref="C23" r:id="rId23" display="https://olympiada.vscht.cz/cs/administrace/kolo/D/vyber-studenty/"/>
    <hyperlink ref="D23" r:id="rId24" display="https://olympiada.vscht.cz/cs/administrace/kolo/D/vyber-studenty/"/>
    <hyperlink ref="C14" r:id="rId25" display="https://olympiada.vscht.cz/cs/administrace/kolo/D/vyber-studenty/"/>
    <hyperlink ref="D14" r:id="rId26" display="https://olympiada.vscht.cz/cs/administrace/kolo/D/vyber-studenty/"/>
    <hyperlink ref="C15" r:id="rId27" display="https://olympiada.vscht.cz/cs/administrace/kolo/D/vyber-studenty/"/>
    <hyperlink ref="D15" r:id="rId28" display="https://olympiada.vscht.cz/cs/administrace/kolo/D/vyber-studenty/"/>
    <hyperlink ref="C30" r:id="rId29" display="https://olympiada.vscht.cz/cs/administrace/kolo/D/vyber-studenty/"/>
    <hyperlink ref="D30" r:id="rId30" display="https://olympiada.vscht.cz/cs/administrace/kolo/D/vyber-studenty/"/>
    <hyperlink ref="C29" r:id="rId31" display="https://olympiada.vscht.cz/cs/administrace/kolo/D/vyber-studenty/"/>
    <hyperlink ref="D29" r:id="rId32" display="https://olympiada.vscht.cz/cs/administrace/kolo/D/vyber-studenty/"/>
    <hyperlink ref="C13" r:id="rId33" display="https://olympiada.vscht.cz/cs/administrace/kolo/D/vyber-studenty/"/>
    <hyperlink ref="D13" r:id="rId34" display="https://olympiada.vscht.cz/cs/administrace/kolo/D/vyber-studenty/"/>
    <hyperlink ref="C31" r:id="rId35" display="https://olympiada.vscht.cz/cs/administrace/kolo/D/vyber-studenty/"/>
    <hyperlink ref="D31" r:id="rId36" display="https://olympiada.vscht.cz/cs/administrace/kolo/D/vyber-studenty/"/>
    <hyperlink ref="C28" r:id="rId37" display="https://olympiada.vscht.cz/cs/administrace/kolo/D/vyber-studenty/"/>
    <hyperlink ref="D28" r:id="rId38" display="https://olympiada.vscht.cz/cs/administrace/kolo/D/vyber-studenty/"/>
    <hyperlink ref="C9" r:id="rId39" display="https://olympiada.vscht.cz/cs/administrace/kolo/D/vyber-studenty/"/>
    <hyperlink ref="D9" r:id="rId40" display="https://olympiada.vscht.cz/cs/administrace/kolo/D/vyber-studenty/"/>
    <hyperlink ref="C12" r:id="rId41" display="https://olympiada.vscht.cz/cs/administrace/kolo/D/vyber-studenty/"/>
    <hyperlink ref="D12" r:id="rId42" display="https://olympiada.vscht.cz/cs/administrace/kolo/D/vyber-studenty/"/>
    <hyperlink ref="C10" r:id="rId43" display="https://olympiada.vscht.cz/cs/administrace/kolo/D/vyber-studenty/"/>
    <hyperlink ref="D10" r:id="rId44" display="https://olympiada.vscht.cz/cs/administrace/kolo/D/vyber-studenty/"/>
    <hyperlink ref="C21" r:id="rId45" display="https://olympiada.vscht.cz/cs/administrace/kolo/D/vyber-studenty/"/>
    <hyperlink ref="D21" r:id="rId46" display="https://olympiada.vscht.cz/cs/administrace/kolo/D/vyber-studenty/"/>
    <hyperlink ref="C16" r:id="rId47" display="https://olympiada.vscht.cz/cs/administrace/kolo/D/vyber-studenty/"/>
    <hyperlink ref="D16" r:id="rId48" display="https://olympiada.vscht.cz/cs/administrace/kolo/D/vyber-studenty/"/>
  </hyperlinks>
  <printOptions horizontalCentered="1" verticalCentered="1"/>
  <pageMargins left="0.51181102362204722" right="0.51181102362204722" top="0.39370078740157483" bottom="0.19685039370078741" header="0" footer="0"/>
  <pageSetup paperSize="9" scale="90" orientation="landscape" horizontalDpi="0" verticalDpi="0" r:id="rId49"/>
  <drawing r:id="rId5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Normal="100" workbookViewId="0">
      <selection activeCell="A6" sqref="A6"/>
    </sheetView>
  </sheetViews>
  <sheetFormatPr defaultRowHeight="12.75"/>
  <cols>
    <col min="1" max="1" width="7.28515625" customWidth="1"/>
    <col min="2" max="2" width="9.5703125" customWidth="1"/>
    <col min="3" max="3" width="11.5703125" customWidth="1"/>
    <col min="4" max="4" width="15.7109375" customWidth="1"/>
    <col min="5" max="5" width="41.5703125" customWidth="1"/>
    <col min="6" max="14" width="7.5703125" customWidth="1"/>
  </cols>
  <sheetData>
    <row r="1" spans="1:14" ht="71.25" customHeight="1"/>
    <row r="2" spans="1:14" ht="15" customHeight="1">
      <c r="A2" s="1" t="s">
        <v>16</v>
      </c>
      <c r="B2" s="1"/>
    </row>
    <row r="3" spans="1:14" ht="15" customHeight="1">
      <c r="A3" s="1" t="s">
        <v>17</v>
      </c>
      <c r="B3" s="1"/>
    </row>
    <row r="4" spans="1:14" ht="15" customHeight="1">
      <c r="A4" s="1" t="s">
        <v>82</v>
      </c>
      <c r="B4" s="1"/>
    </row>
    <row r="5" spans="1:14" ht="15" customHeight="1">
      <c r="A5" s="1" t="s">
        <v>19</v>
      </c>
      <c r="B5" s="1"/>
    </row>
    <row r="6" spans="1:14" ht="6" customHeight="1" thickBot="1">
      <c r="A6" s="1"/>
      <c r="B6" s="1"/>
    </row>
    <row r="7" spans="1:14" ht="15" customHeight="1">
      <c r="A7" s="7" t="s">
        <v>6</v>
      </c>
      <c r="B7" s="34" t="s">
        <v>92</v>
      </c>
      <c r="C7" s="11" t="s">
        <v>20</v>
      </c>
      <c r="D7" s="8" t="s">
        <v>21</v>
      </c>
      <c r="E7" s="8" t="s">
        <v>0</v>
      </c>
      <c r="F7" s="11" t="s">
        <v>15</v>
      </c>
      <c r="G7" s="8" t="s">
        <v>1</v>
      </c>
      <c r="H7" s="11" t="s">
        <v>1</v>
      </c>
      <c r="I7" s="8" t="s">
        <v>1</v>
      </c>
      <c r="J7" s="11" t="s">
        <v>1</v>
      </c>
      <c r="K7" s="8" t="s">
        <v>13</v>
      </c>
      <c r="L7" s="8" t="s">
        <v>7</v>
      </c>
      <c r="M7" s="11" t="s">
        <v>8</v>
      </c>
      <c r="N7" s="9" t="s">
        <v>2</v>
      </c>
    </row>
    <row r="8" spans="1:14" ht="15" customHeight="1" thickBot="1">
      <c r="A8" s="35"/>
      <c r="B8" s="73" t="s">
        <v>93</v>
      </c>
      <c r="C8" s="36"/>
      <c r="D8" s="37"/>
      <c r="E8" s="37"/>
      <c r="F8" s="36"/>
      <c r="G8" s="37" t="s">
        <v>9</v>
      </c>
      <c r="H8" s="36" t="s">
        <v>3</v>
      </c>
      <c r="I8" s="37" t="s">
        <v>4</v>
      </c>
      <c r="J8" s="36" t="s">
        <v>10</v>
      </c>
      <c r="K8" s="37" t="s">
        <v>14</v>
      </c>
      <c r="L8" s="37" t="s">
        <v>5</v>
      </c>
      <c r="M8" s="36" t="s">
        <v>5</v>
      </c>
      <c r="N8" s="38" t="s">
        <v>5</v>
      </c>
    </row>
    <row r="9" spans="1:14" ht="15" customHeight="1">
      <c r="A9" s="74" t="s">
        <v>95</v>
      </c>
      <c r="B9" s="75">
        <v>20</v>
      </c>
      <c r="C9" s="76" t="s">
        <v>52</v>
      </c>
      <c r="D9" s="76" t="s">
        <v>28</v>
      </c>
      <c r="E9" s="77" t="s">
        <v>53</v>
      </c>
      <c r="F9" s="78" t="s">
        <v>87</v>
      </c>
      <c r="G9" s="79">
        <v>10</v>
      </c>
      <c r="H9" s="79">
        <v>8.8000000000000007</v>
      </c>
      <c r="I9" s="80">
        <v>14</v>
      </c>
      <c r="J9" s="79">
        <v>11.2</v>
      </c>
      <c r="K9" s="79">
        <v>9.4</v>
      </c>
      <c r="L9" s="79">
        <f t="shared" ref="L9:L32" si="0">SUM(G9:K9)</f>
        <v>53.4</v>
      </c>
      <c r="M9" s="80">
        <v>38</v>
      </c>
      <c r="N9" s="81">
        <f t="shared" ref="N9:N32" si="1">L9+M9</f>
        <v>91.4</v>
      </c>
    </row>
    <row r="10" spans="1:14" ht="15" customHeight="1">
      <c r="A10" s="82" t="s">
        <v>96</v>
      </c>
      <c r="B10" s="83">
        <v>22</v>
      </c>
      <c r="C10" s="84" t="s">
        <v>63</v>
      </c>
      <c r="D10" s="84" t="s">
        <v>24</v>
      </c>
      <c r="E10" s="85" t="s">
        <v>53</v>
      </c>
      <c r="F10" s="86" t="s">
        <v>87</v>
      </c>
      <c r="G10" s="87">
        <v>10</v>
      </c>
      <c r="H10" s="87">
        <v>9.6</v>
      </c>
      <c r="I10" s="88">
        <v>14</v>
      </c>
      <c r="J10" s="87">
        <v>11.2</v>
      </c>
      <c r="K10" s="87">
        <v>7.4</v>
      </c>
      <c r="L10" s="87">
        <f t="shared" si="0"/>
        <v>52.199999999999996</v>
      </c>
      <c r="M10" s="87">
        <v>35</v>
      </c>
      <c r="N10" s="89">
        <f t="shared" si="1"/>
        <v>87.199999999999989</v>
      </c>
    </row>
    <row r="11" spans="1:14" ht="15" customHeight="1" thickBot="1">
      <c r="A11" s="90" t="s">
        <v>97</v>
      </c>
      <c r="B11" s="91">
        <v>8</v>
      </c>
      <c r="C11" s="92" t="s">
        <v>56</v>
      </c>
      <c r="D11" s="92" t="s">
        <v>57</v>
      </c>
      <c r="E11" s="93" t="s">
        <v>53</v>
      </c>
      <c r="F11" s="94" t="s">
        <v>87</v>
      </c>
      <c r="G11" s="95">
        <v>12</v>
      </c>
      <c r="H11" s="95">
        <v>8.8000000000000007</v>
      </c>
      <c r="I11" s="96">
        <v>14</v>
      </c>
      <c r="J11" s="95">
        <v>11.2</v>
      </c>
      <c r="K11" s="95">
        <v>6.4</v>
      </c>
      <c r="L11" s="95">
        <f t="shared" si="0"/>
        <v>52.4</v>
      </c>
      <c r="M11" s="95">
        <v>33</v>
      </c>
      <c r="N11" s="97">
        <f t="shared" si="1"/>
        <v>85.4</v>
      </c>
    </row>
    <row r="12" spans="1:14" ht="15" customHeight="1">
      <c r="A12" s="98" t="s">
        <v>98</v>
      </c>
      <c r="B12" s="99">
        <v>21</v>
      </c>
      <c r="C12" s="100" t="s">
        <v>54</v>
      </c>
      <c r="D12" s="100" t="s">
        <v>55</v>
      </c>
      <c r="E12" s="101" t="s">
        <v>53</v>
      </c>
      <c r="F12" s="102" t="s">
        <v>87</v>
      </c>
      <c r="G12" s="103">
        <v>11</v>
      </c>
      <c r="H12" s="103">
        <v>7.2</v>
      </c>
      <c r="I12" s="104">
        <v>13.5</v>
      </c>
      <c r="J12" s="103">
        <v>8.1999999999999993</v>
      </c>
      <c r="K12" s="103">
        <v>6.2</v>
      </c>
      <c r="L12" s="103">
        <f t="shared" si="0"/>
        <v>46.1</v>
      </c>
      <c r="M12" s="103">
        <v>37</v>
      </c>
      <c r="N12" s="105">
        <f t="shared" si="1"/>
        <v>83.1</v>
      </c>
    </row>
    <row r="13" spans="1:14" ht="15" customHeight="1">
      <c r="A13" s="106" t="s">
        <v>99</v>
      </c>
      <c r="B13" s="107">
        <v>17</v>
      </c>
      <c r="C13" s="108" t="s">
        <v>58</v>
      </c>
      <c r="D13" s="108" t="s">
        <v>27</v>
      </c>
      <c r="E13" s="109" t="s">
        <v>53</v>
      </c>
      <c r="F13" s="110" t="s">
        <v>87</v>
      </c>
      <c r="G13" s="111">
        <v>7</v>
      </c>
      <c r="H13" s="111">
        <v>8.8000000000000007</v>
      </c>
      <c r="I13" s="112">
        <v>14</v>
      </c>
      <c r="J13" s="111">
        <v>11.2</v>
      </c>
      <c r="K13" s="111">
        <v>9</v>
      </c>
      <c r="L13" s="111">
        <f t="shared" si="0"/>
        <v>50</v>
      </c>
      <c r="M13" s="111">
        <v>33</v>
      </c>
      <c r="N13" s="113">
        <f t="shared" si="1"/>
        <v>83</v>
      </c>
    </row>
    <row r="14" spans="1:14" ht="15" customHeight="1">
      <c r="A14" s="106" t="s">
        <v>100</v>
      </c>
      <c r="B14" s="107">
        <v>13</v>
      </c>
      <c r="C14" s="108" t="s">
        <v>33</v>
      </c>
      <c r="D14" s="108" t="s">
        <v>34</v>
      </c>
      <c r="E14" s="109" t="s">
        <v>35</v>
      </c>
      <c r="F14" s="110" t="s">
        <v>87</v>
      </c>
      <c r="G14" s="111">
        <v>8</v>
      </c>
      <c r="H14" s="111">
        <v>8.8000000000000007</v>
      </c>
      <c r="I14" s="112">
        <v>11.5</v>
      </c>
      <c r="J14" s="111">
        <v>11.2</v>
      </c>
      <c r="K14" s="111">
        <v>10</v>
      </c>
      <c r="L14" s="111">
        <f t="shared" si="0"/>
        <v>49.5</v>
      </c>
      <c r="M14" s="111">
        <v>31.5</v>
      </c>
      <c r="N14" s="113">
        <f t="shared" si="1"/>
        <v>81</v>
      </c>
    </row>
    <row r="15" spans="1:14" ht="15" customHeight="1">
      <c r="A15" s="106" t="s">
        <v>101</v>
      </c>
      <c r="B15" s="107">
        <v>14</v>
      </c>
      <c r="C15" s="108" t="s">
        <v>59</v>
      </c>
      <c r="D15" s="108" t="s">
        <v>60</v>
      </c>
      <c r="E15" s="109" t="s">
        <v>53</v>
      </c>
      <c r="F15" s="110" t="s">
        <v>87</v>
      </c>
      <c r="G15" s="111">
        <v>11</v>
      </c>
      <c r="H15" s="111">
        <v>8.8000000000000007</v>
      </c>
      <c r="I15" s="112">
        <v>13</v>
      </c>
      <c r="J15" s="111">
        <v>11.2</v>
      </c>
      <c r="K15" s="111">
        <v>6.9</v>
      </c>
      <c r="L15" s="111">
        <f t="shared" si="0"/>
        <v>50.9</v>
      </c>
      <c r="M15" s="111">
        <v>27</v>
      </c>
      <c r="N15" s="113">
        <f t="shared" si="1"/>
        <v>77.900000000000006</v>
      </c>
    </row>
    <row r="16" spans="1:14" ht="15" customHeight="1">
      <c r="A16" s="106" t="s">
        <v>102</v>
      </c>
      <c r="B16" s="107">
        <v>24</v>
      </c>
      <c r="C16" s="108" t="s">
        <v>64</v>
      </c>
      <c r="D16" s="108" t="s">
        <v>65</v>
      </c>
      <c r="E16" s="109" t="s">
        <v>53</v>
      </c>
      <c r="F16" s="110" t="s">
        <v>87</v>
      </c>
      <c r="G16" s="111">
        <v>6</v>
      </c>
      <c r="H16" s="111">
        <v>9.6</v>
      </c>
      <c r="I16" s="112">
        <v>14</v>
      </c>
      <c r="J16" s="111">
        <v>11.2</v>
      </c>
      <c r="K16" s="111">
        <v>6.4</v>
      </c>
      <c r="L16" s="111">
        <f t="shared" si="0"/>
        <v>47.199999999999996</v>
      </c>
      <c r="M16" s="111">
        <v>30</v>
      </c>
      <c r="N16" s="113">
        <f t="shared" si="1"/>
        <v>77.199999999999989</v>
      </c>
    </row>
    <row r="17" spans="1:14" ht="15" customHeight="1">
      <c r="A17" s="127" t="s">
        <v>117</v>
      </c>
      <c r="B17" s="107">
        <v>9</v>
      </c>
      <c r="C17" s="108" t="s">
        <v>40</v>
      </c>
      <c r="D17" s="108" t="s">
        <v>41</v>
      </c>
      <c r="E17" s="109" t="s">
        <v>37</v>
      </c>
      <c r="F17" s="110" t="s">
        <v>87</v>
      </c>
      <c r="G17" s="111">
        <v>9</v>
      </c>
      <c r="H17" s="111">
        <v>4.8</v>
      </c>
      <c r="I17" s="112">
        <v>14</v>
      </c>
      <c r="J17" s="111">
        <v>9.6999999999999993</v>
      </c>
      <c r="K17" s="111">
        <v>5.4</v>
      </c>
      <c r="L17" s="111">
        <f t="shared" si="0"/>
        <v>42.9</v>
      </c>
      <c r="M17" s="111">
        <v>33</v>
      </c>
      <c r="N17" s="125">
        <f t="shared" si="1"/>
        <v>75.900000000000006</v>
      </c>
    </row>
    <row r="18" spans="1:14" ht="15" customHeight="1">
      <c r="A18" s="128"/>
      <c r="B18" s="107">
        <v>10</v>
      </c>
      <c r="C18" s="108" t="s">
        <v>44</v>
      </c>
      <c r="D18" s="108" t="s">
        <v>45</v>
      </c>
      <c r="E18" s="109" t="s">
        <v>37</v>
      </c>
      <c r="F18" s="110" t="s">
        <v>91</v>
      </c>
      <c r="G18" s="111">
        <v>7</v>
      </c>
      <c r="H18" s="111">
        <v>8</v>
      </c>
      <c r="I18" s="112">
        <v>14</v>
      </c>
      <c r="J18" s="111">
        <v>8.5</v>
      </c>
      <c r="K18" s="111">
        <v>5.4</v>
      </c>
      <c r="L18" s="111">
        <f t="shared" si="0"/>
        <v>42.9</v>
      </c>
      <c r="M18" s="111">
        <v>33</v>
      </c>
      <c r="N18" s="126"/>
    </row>
    <row r="19" spans="1:14" ht="15" customHeight="1">
      <c r="A19" s="106" t="s">
        <v>103</v>
      </c>
      <c r="B19" s="107">
        <v>4</v>
      </c>
      <c r="C19" s="108" t="s">
        <v>48</v>
      </c>
      <c r="D19" s="108" t="s">
        <v>49</v>
      </c>
      <c r="E19" s="109" t="s">
        <v>37</v>
      </c>
      <c r="F19" s="110" t="s">
        <v>91</v>
      </c>
      <c r="G19" s="111">
        <v>6</v>
      </c>
      <c r="H19" s="111">
        <v>6.4</v>
      </c>
      <c r="I19" s="112">
        <v>12.5</v>
      </c>
      <c r="J19" s="111">
        <v>7.7</v>
      </c>
      <c r="K19" s="111">
        <v>9.4</v>
      </c>
      <c r="L19" s="111">
        <f t="shared" si="0"/>
        <v>42</v>
      </c>
      <c r="M19" s="111">
        <v>33</v>
      </c>
      <c r="N19" s="113">
        <f t="shared" si="1"/>
        <v>75</v>
      </c>
    </row>
    <row r="20" spans="1:14" ht="15" customHeight="1">
      <c r="A20" s="106" t="s">
        <v>104</v>
      </c>
      <c r="B20" s="107">
        <v>5</v>
      </c>
      <c r="C20" s="108" t="s">
        <v>61</v>
      </c>
      <c r="D20" s="108" t="s">
        <v>62</v>
      </c>
      <c r="E20" s="109" t="s">
        <v>53</v>
      </c>
      <c r="F20" s="110" t="s">
        <v>87</v>
      </c>
      <c r="G20" s="111">
        <v>8</v>
      </c>
      <c r="H20" s="111">
        <v>8.8000000000000007</v>
      </c>
      <c r="I20" s="112">
        <v>12.5</v>
      </c>
      <c r="J20" s="111">
        <v>11.2</v>
      </c>
      <c r="K20" s="111">
        <v>6.4</v>
      </c>
      <c r="L20" s="111">
        <f t="shared" si="0"/>
        <v>46.9</v>
      </c>
      <c r="M20" s="111">
        <v>28</v>
      </c>
      <c r="N20" s="113">
        <f t="shared" si="1"/>
        <v>74.900000000000006</v>
      </c>
    </row>
    <row r="21" spans="1:14" ht="15" customHeight="1">
      <c r="A21" s="106" t="s">
        <v>105</v>
      </c>
      <c r="B21" s="107">
        <v>23</v>
      </c>
      <c r="C21" s="108" t="s">
        <v>46</v>
      </c>
      <c r="D21" s="108" t="s">
        <v>47</v>
      </c>
      <c r="E21" s="109" t="s">
        <v>37</v>
      </c>
      <c r="F21" s="110" t="s">
        <v>87</v>
      </c>
      <c r="G21" s="111">
        <v>8</v>
      </c>
      <c r="H21" s="111">
        <v>8</v>
      </c>
      <c r="I21" s="112">
        <v>13</v>
      </c>
      <c r="J21" s="111">
        <v>9.6999999999999993</v>
      </c>
      <c r="K21" s="111">
        <v>5.6</v>
      </c>
      <c r="L21" s="111">
        <f t="shared" si="0"/>
        <v>44.300000000000004</v>
      </c>
      <c r="M21" s="111">
        <v>30</v>
      </c>
      <c r="N21" s="113">
        <f t="shared" si="1"/>
        <v>74.300000000000011</v>
      </c>
    </row>
    <row r="22" spans="1:14" ht="15" customHeight="1">
      <c r="A22" s="106" t="s">
        <v>106</v>
      </c>
      <c r="B22" s="107">
        <v>6</v>
      </c>
      <c r="C22" s="108" t="s">
        <v>38</v>
      </c>
      <c r="D22" s="108" t="s">
        <v>39</v>
      </c>
      <c r="E22" s="109" t="s">
        <v>37</v>
      </c>
      <c r="F22" s="110" t="s">
        <v>91</v>
      </c>
      <c r="G22" s="111">
        <v>7</v>
      </c>
      <c r="H22" s="111">
        <v>6.4</v>
      </c>
      <c r="I22" s="112">
        <v>12.5</v>
      </c>
      <c r="J22" s="111">
        <v>11.2</v>
      </c>
      <c r="K22" s="111">
        <v>8.4</v>
      </c>
      <c r="L22" s="111">
        <f t="shared" si="0"/>
        <v>45.499999999999993</v>
      </c>
      <c r="M22" s="111">
        <v>28</v>
      </c>
      <c r="N22" s="113">
        <f t="shared" si="1"/>
        <v>73.5</v>
      </c>
    </row>
    <row r="23" spans="1:14" ht="15" customHeight="1">
      <c r="A23" s="106" t="s">
        <v>107</v>
      </c>
      <c r="B23" s="107">
        <v>12</v>
      </c>
      <c r="C23" s="108" t="s">
        <v>36</v>
      </c>
      <c r="D23" s="108" t="s">
        <v>23</v>
      </c>
      <c r="E23" s="109" t="s">
        <v>37</v>
      </c>
      <c r="F23" s="110" t="s">
        <v>87</v>
      </c>
      <c r="G23" s="114">
        <v>10</v>
      </c>
      <c r="H23" s="114">
        <v>6.4</v>
      </c>
      <c r="I23" s="115">
        <v>6</v>
      </c>
      <c r="J23" s="114">
        <v>6.7</v>
      </c>
      <c r="K23" s="114">
        <v>5.4</v>
      </c>
      <c r="L23" s="111">
        <f t="shared" si="0"/>
        <v>34.5</v>
      </c>
      <c r="M23" s="116">
        <v>29</v>
      </c>
      <c r="N23" s="113">
        <f t="shared" si="1"/>
        <v>63.5</v>
      </c>
    </row>
    <row r="24" spans="1:14" ht="15" customHeight="1">
      <c r="A24" s="106" t="s">
        <v>108</v>
      </c>
      <c r="B24" s="107">
        <v>7</v>
      </c>
      <c r="C24" s="108" t="s">
        <v>43</v>
      </c>
      <c r="D24" s="108" t="s">
        <v>41</v>
      </c>
      <c r="E24" s="109" t="s">
        <v>37</v>
      </c>
      <c r="F24" s="110" t="s">
        <v>91</v>
      </c>
      <c r="G24" s="111">
        <v>6</v>
      </c>
      <c r="H24" s="111">
        <v>4.8</v>
      </c>
      <c r="I24" s="112">
        <v>8.5</v>
      </c>
      <c r="J24" s="111">
        <v>8.6999999999999993</v>
      </c>
      <c r="K24" s="111">
        <v>6.4</v>
      </c>
      <c r="L24" s="111">
        <f t="shared" si="0"/>
        <v>34.4</v>
      </c>
      <c r="M24" s="111">
        <v>28</v>
      </c>
      <c r="N24" s="113">
        <f t="shared" si="1"/>
        <v>62.4</v>
      </c>
    </row>
    <row r="25" spans="1:14" ht="15" customHeight="1">
      <c r="A25" s="106" t="s">
        <v>109</v>
      </c>
      <c r="B25" s="107">
        <v>11</v>
      </c>
      <c r="C25" s="108" t="s">
        <v>79</v>
      </c>
      <c r="D25" s="108" t="s">
        <v>80</v>
      </c>
      <c r="E25" s="109" t="s">
        <v>81</v>
      </c>
      <c r="F25" s="110" t="s">
        <v>90</v>
      </c>
      <c r="G25" s="111">
        <v>7</v>
      </c>
      <c r="H25" s="111">
        <v>4.8</v>
      </c>
      <c r="I25" s="112">
        <v>6</v>
      </c>
      <c r="J25" s="111">
        <v>11.2</v>
      </c>
      <c r="K25" s="111">
        <v>4.8</v>
      </c>
      <c r="L25" s="111">
        <f t="shared" si="0"/>
        <v>33.799999999999997</v>
      </c>
      <c r="M25" s="111">
        <v>28</v>
      </c>
      <c r="N25" s="113">
        <f t="shared" si="1"/>
        <v>61.8</v>
      </c>
    </row>
    <row r="26" spans="1:14" ht="15" customHeight="1">
      <c r="A26" s="106" t="s">
        <v>110</v>
      </c>
      <c r="B26" s="107">
        <v>1</v>
      </c>
      <c r="C26" s="108" t="s">
        <v>66</v>
      </c>
      <c r="D26" s="108" t="s">
        <v>67</v>
      </c>
      <c r="E26" s="109" t="s">
        <v>68</v>
      </c>
      <c r="F26" s="110" t="s">
        <v>89</v>
      </c>
      <c r="G26" s="111">
        <v>3</v>
      </c>
      <c r="H26" s="111">
        <v>5.6</v>
      </c>
      <c r="I26" s="112">
        <v>4</v>
      </c>
      <c r="J26" s="111">
        <v>9.6999999999999993</v>
      </c>
      <c r="K26" s="111">
        <v>5.4</v>
      </c>
      <c r="L26" s="111">
        <f t="shared" si="0"/>
        <v>27.699999999999996</v>
      </c>
      <c r="M26" s="111">
        <v>30</v>
      </c>
      <c r="N26" s="113">
        <f t="shared" si="1"/>
        <v>57.699999999999996</v>
      </c>
    </row>
    <row r="27" spans="1:14" ht="15" customHeight="1">
      <c r="A27" s="106" t="s">
        <v>111</v>
      </c>
      <c r="B27" s="107">
        <v>3</v>
      </c>
      <c r="C27" s="108" t="s">
        <v>73</v>
      </c>
      <c r="D27" s="108" t="s">
        <v>74</v>
      </c>
      <c r="E27" s="109" t="s">
        <v>75</v>
      </c>
      <c r="F27" s="110" t="s">
        <v>90</v>
      </c>
      <c r="G27" s="111">
        <v>8</v>
      </c>
      <c r="H27" s="111">
        <v>6.4</v>
      </c>
      <c r="I27" s="112">
        <v>5</v>
      </c>
      <c r="J27" s="111">
        <v>8.5</v>
      </c>
      <c r="K27" s="111">
        <v>6</v>
      </c>
      <c r="L27" s="111">
        <f t="shared" si="0"/>
        <v>33.9</v>
      </c>
      <c r="M27" s="111">
        <v>22.5</v>
      </c>
      <c r="N27" s="113">
        <f t="shared" si="1"/>
        <v>56.4</v>
      </c>
    </row>
    <row r="28" spans="1:14" ht="15" customHeight="1">
      <c r="A28" s="106" t="s">
        <v>112</v>
      </c>
      <c r="B28" s="107">
        <v>19</v>
      </c>
      <c r="C28" s="108" t="s">
        <v>42</v>
      </c>
      <c r="D28" s="108" t="s">
        <v>41</v>
      </c>
      <c r="E28" s="109" t="s">
        <v>37</v>
      </c>
      <c r="F28" s="110" t="s">
        <v>87</v>
      </c>
      <c r="G28" s="111">
        <v>8</v>
      </c>
      <c r="H28" s="111">
        <v>7.2</v>
      </c>
      <c r="I28" s="112">
        <v>4.5</v>
      </c>
      <c r="J28" s="111">
        <v>8.6999999999999993</v>
      </c>
      <c r="K28" s="111">
        <v>6.4</v>
      </c>
      <c r="L28" s="111">
        <f t="shared" si="0"/>
        <v>34.799999999999997</v>
      </c>
      <c r="M28" s="111">
        <v>21.5</v>
      </c>
      <c r="N28" s="113">
        <f t="shared" si="1"/>
        <v>56.3</v>
      </c>
    </row>
    <row r="29" spans="1:14" ht="15" customHeight="1">
      <c r="A29" s="106" t="s">
        <v>113</v>
      </c>
      <c r="B29" s="107">
        <v>16</v>
      </c>
      <c r="C29" s="108" t="s">
        <v>50</v>
      </c>
      <c r="D29" s="108" t="s">
        <v>51</v>
      </c>
      <c r="E29" s="109" t="s">
        <v>37</v>
      </c>
      <c r="F29" s="110" t="s">
        <v>87</v>
      </c>
      <c r="G29" s="111">
        <v>7</v>
      </c>
      <c r="H29" s="111">
        <v>5.6</v>
      </c>
      <c r="I29" s="112">
        <v>5.5</v>
      </c>
      <c r="J29" s="111">
        <v>4</v>
      </c>
      <c r="K29" s="111">
        <v>4.4000000000000004</v>
      </c>
      <c r="L29" s="111">
        <f t="shared" si="0"/>
        <v>26.5</v>
      </c>
      <c r="M29" s="111">
        <v>29</v>
      </c>
      <c r="N29" s="113">
        <f t="shared" si="1"/>
        <v>55.5</v>
      </c>
    </row>
    <row r="30" spans="1:14" ht="15" customHeight="1" thickBot="1">
      <c r="A30" s="117" t="s">
        <v>114</v>
      </c>
      <c r="B30" s="118">
        <v>15</v>
      </c>
      <c r="C30" s="119" t="s">
        <v>69</v>
      </c>
      <c r="D30" s="119" t="s">
        <v>25</v>
      </c>
      <c r="E30" s="120" t="s">
        <v>68</v>
      </c>
      <c r="F30" s="121" t="s">
        <v>89</v>
      </c>
      <c r="G30" s="122">
        <v>8</v>
      </c>
      <c r="H30" s="122">
        <v>5.6</v>
      </c>
      <c r="I30" s="123">
        <v>2.5</v>
      </c>
      <c r="J30" s="122">
        <v>3</v>
      </c>
      <c r="K30" s="122">
        <v>2.5</v>
      </c>
      <c r="L30" s="122">
        <f t="shared" si="0"/>
        <v>21.6</v>
      </c>
      <c r="M30" s="122">
        <v>31</v>
      </c>
      <c r="N30" s="124">
        <f t="shared" si="1"/>
        <v>52.6</v>
      </c>
    </row>
    <row r="31" spans="1:14" ht="15" customHeight="1">
      <c r="A31" s="50" t="s">
        <v>115</v>
      </c>
      <c r="B31" s="64">
        <v>18</v>
      </c>
      <c r="C31" s="65" t="s">
        <v>70</v>
      </c>
      <c r="D31" s="65" t="s">
        <v>71</v>
      </c>
      <c r="E31" s="56" t="s">
        <v>72</v>
      </c>
      <c r="F31" s="51" t="s">
        <v>88</v>
      </c>
      <c r="G31" s="52">
        <v>6</v>
      </c>
      <c r="H31" s="52">
        <v>4.8</v>
      </c>
      <c r="I31" s="67">
        <v>1</v>
      </c>
      <c r="J31" s="52">
        <v>1.5</v>
      </c>
      <c r="K31" s="52">
        <v>3.9</v>
      </c>
      <c r="L31" s="52">
        <f t="shared" si="0"/>
        <v>17.2</v>
      </c>
      <c r="M31" s="52">
        <v>32</v>
      </c>
      <c r="N31" s="53">
        <f t="shared" si="1"/>
        <v>49.2</v>
      </c>
    </row>
    <row r="32" spans="1:14" ht="15" customHeight="1" thickBot="1">
      <c r="A32" s="55" t="s">
        <v>116</v>
      </c>
      <c r="B32" s="42">
        <v>2</v>
      </c>
      <c r="C32" s="71" t="s">
        <v>76</v>
      </c>
      <c r="D32" s="71" t="s">
        <v>77</v>
      </c>
      <c r="E32" s="72" t="s">
        <v>78</v>
      </c>
      <c r="F32" s="32" t="s">
        <v>89</v>
      </c>
      <c r="G32" s="16">
        <v>7</v>
      </c>
      <c r="H32" s="16">
        <v>3.2</v>
      </c>
      <c r="I32" s="47">
        <v>2</v>
      </c>
      <c r="J32" s="16">
        <v>1</v>
      </c>
      <c r="K32" s="16">
        <v>6.4</v>
      </c>
      <c r="L32" s="16">
        <f t="shared" si="0"/>
        <v>19.600000000000001</v>
      </c>
      <c r="M32" s="16">
        <v>27</v>
      </c>
      <c r="N32" s="17">
        <f t="shared" si="1"/>
        <v>46.6</v>
      </c>
    </row>
    <row r="33" spans="1:14" ht="6" customHeight="1">
      <c r="A33" s="4"/>
      <c r="B33" s="4"/>
      <c r="C33" s="26"/>
      <c r="D33" s="26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15" customHeight="1">
      <c r="A34" s="5" t="s">
        <v>94</v>
      </c>
      <c r="B34" s="5"/>
      <c r="C34" s="5"/>
      <c r="D34" s="58"/>
      <c r="E34" s="59"/>
      <c r="F34" s="5"/>
      <c r="G34" s="5"/>
      <c r="H34" s="5"/>
      <c r="I34" s="5"/>
      <c r="J34" s="6"/>
      <c r="K34" s="5"/>
      <c r="L34" s="5"/>
      <c r="M34" s="5"/>
      <c r="N34" s="5"/>
    </row>
    <row r="35" spans="1:14" ht="6" customHeight="1">
      <c r="A35" s="5"/>
      <c r="B35" s="5"/>
      <c r="C35" s="5"/>
      <c r="D35" s="5"/>
      <c r="E35" s="5"/>
      <c r="F35" s="5"/>
      <c r="G35" s="5"/>
      <c r="H35" s="5"/>
      <c r="I35" s="5"/>
      <c r="J35" s="6"/>
      <c r="K35" s="5"/>
      <c r="L35" s="5"/>
      <c r="M35" s="5"/>
      <c r="N35" s="5"/>
    </row>
    <row r="36" spans="1:14" ht="15" customHeight="1">
      <c r="A36" s="5"/>
      <c r="B36" s="5"/>
      <c r="C36" s="5" t="s">
        <v>11</v>
      </c>
      <c r="D36" s="5" t="s">
        <v>84</v>
      </c>
      <c r="E36" s="3"/>
      <c r="F36" s="57"/>
      <c r="G36" s="5"/>
      <c r="H36" s="5"/>
      <c r="I36" s="4"/>
      <c r="J36" s="6"/>
      <c r="K36" s="5"/>
      <c r="L36" s="5"/>
      <c r="M36" s="5"/>
      <c r="N36" s="5"/>
    </row>
    <row r="37" spans="1:14" ht="15" customHeight="1">
      <c r="A37" s="5"/>
      <c r="B37" s="5"/>
      <c r="C37" s="5"/>
      <c r="D37" s="5" t="s">
        <v>85</v>
      </c>
      <c r="E37" s="3"/>
      <c r="F37" s="5"/>
      <c r="G37" s="5"/>
      <c r="H37" s="5"/>
      <c r="I37" s="4"/>
      <c r="J37" s="6"/>
      <c r="K37" s="5"/>
      <c r="L37" s="5"/>
      <c r="M37" s="5"/>
      <c r="N37" s="5"/>
    </row>
    <row r="38" spans="1:14" ht="15" customHeight="1">
      <c r="A38" s="4"/>
      <c r="B38" s="4"/>
      <c r="C38" s="5"/>
      <c r="D38" s="5" t="s">
        <v>86</v>
      </c>
      <c r="E38" s="3"/>
      <c r="F38" s="5"/>
      <c r="G38" s="4"/>
      <c r="H38" s="4"/>
      <c r="I38" s="4"/>
      <c r="J38" s="5"/>
      <c r="K38" s="5"/>
      <c r="L38" s="5"/>
      <c r="M38" s="5"/>
      <c r="N38" s="5"/>
    </row>
    <row r="39" spans="1:14" ht="15" customHeight="1">
      <c r="A39" s="4"/>
      <c r="B39" s="4"/>
      <c r="C39" s="5"/>
      <c r="D39" s="5" t="s">
        <v>26</v>
      </c>
      <c r="E39" s="3"/>
      <c r="F39" s="5"/>
      <c r="G39" s="4"/>
      <c r="H39" s="4"/>
      <c r="I39" s="4"/>
      <c r="J39" s="5"/>
      <c r="K39" s="5"/>
      <c r="L39" s="5"/>
      <c r="M39" s="5"/>
      <c r="N39" s="5"/>
    </row>
    <row r="40" spans="1:14" ht="6" customHeight="1">
      <c r="A40" s="4"/>
      <c r="B40" s="4"/>
      <c r="C40" s="5"/>
      <c r="D40" s="5"/>
      <c r="E40" s="3"/>
      <c r="F40" s="5"/>
      <c r="G40" s="4"/>
      <c r="H40" s="4"/>
      <c r="I40" s="4"/>
      <c r="J40" s="5"/>
      <c r="K40" s="5"/>
      <c r="L40" s="5"/>
      <c r="M40" s="5"/>
      <c r="N40" s="5"/>
    </row>
    <row r="41" spans="1:14" ht="15" customHeight="1">
      <c r="A41" s="3"/>
      <c r="B41" s="3"/>
      <c r="C41" s="2" t="s">
        <v>12</v>
      </c>
      <c r="D41" s="10" t="s">
        <v>83</v>
      </c>
      <c r="E41" s="3"/>
      <c r="F41" s="10"/>
      <c r="G41" s="3"/>
      <c r="H41" s="3"/>
      <c r="I41" s="3"/>
      <c r="J41" s="2"/>
      <c r="K41" s="2"/>
      <c r="L41" s="2"/>
      <c r="M41" s="2"/>
      <c r="N41" s="2"/>
    </row>
  </sheetData>
  <mergeCells count="2">
    <mergeCell ref="N17:N18"/>
    <mergeCell ref="A17:A18"/>
  </mergeCells>
  <hyperlinks>
    <hyperlink ref="C26" r:id="rId1" display="https://olympiada.vscht.cz/cs/administrace/kolo/D/vyber-studenty/"/>
    <hyperlink ref="D26" r:id="rId2" display="https://olympiada.vscht.cz/cs/administrace/kolo/D/vyber-studenty/"/>
    <hyperlink ref="C32" r:id="rId3" display="https://olympiada.vscht.cz/cs/administrace/kolo/D/vyber-studenty/"/>
    <hyperlink ref="D32" r:id="rId4" display="https://olympiada.vscht.cz/cs/administrace/kolo/D/vyber-studenty/"/>
    <hyperlink ref="C27" r:id="rId5" display="https://olympiada.vscht.cz/cs/administrace/kolo/D/vyber-studenty/"/>
    <hyperlink ref="D27" r:id="rId6" display="https://olympiada.vscht.cz/cs/administrace/kolo/D/vyber-studenty/"/>
    <hyperlink ref="C19" r:id="rId7" display="https://olympiada.vscht.cz/cs/administrace/kolo/D/vyber-studenty/"/>
    <hyperlink ref="D19" r:id="rId8" display="https://olympiada.vscht.cz/cs/administrace/kolo/D/vyber-studenty/"/>
    <hyperlink ref="C20" r:id="rId9" display="https://olympiada.vscht.cz/cs/administrace/kolo/D/vyber-studenty/"/>
    <hyperlink ref="D20" r:id="rId10" display="https://olympiada.vscht.cz/cs/administrace/kolo/D/vyber-studenty/"/>
    <hyperlink ref="C22" r:id="rId11" display="https://olympiada.vscht.cz/cs/administrace/kolo/D/vyber-studenty/"/>
    <hyperlink ref="D22" r:id="rId12" display="https://olympiada.vscht.cz/cs/administrace/kolo/D/vyber-studenty/"/>
    <hyperlink ref="C24" r:id="rId13" display="https://olympiada.vscht.cz/cs/administrace/kolo/D/vyber-studenty/"/>
    <hyperlink ref="D24" r:id="rId14" display="https://olympiada.vscht.cz/cs/administrace/kolo/D/vyber-studenty/"/>
    <hyperlink ref="C11" r:id="rId15" display="https://olympiada.vscht.cz/cs/administrace/kolo/D/vyber-studenty/"/>
    <hyperlink ref="D11" r:id="rId16" display="https://olympiada.vscht.cz/cs/administrace/kolo/D/vyber-studenty/"/>
    <hyperlink ref="C17" r:id="rId17" display="https://olympiada.vscht.cz/cs/administrace/kolo/D/vyber-studenty/"/>
    <hyperlink ref="D17" r:id="rId18" display="https://olympiada.vscht.cz/cs/administrace/kolo/D/vyber-studenty/"/>
    <hyperlink ref="C18" r:id="rId19" display="https://olympiada.vscht.cz/cs/administrace/kolo/D/vyber-studenty/"/>
    <hyperlink ref="D18" r:id="rId20" display="https://olympiada.vscht.cz/cs/administrace/kolo/D/vyber-studenty/"/>
    <hyperlink ref="C25" r:id="rId21" display="https://olympiada.vscht.cz/cs/administrace/kolo/D/vyber-studenty/"/>
    <hyperlink ref="D25" r:id="rId22" display="https://olympiada.vscht.cz/cs/administrace/kolo/D/vyber-studenty/"/>
    <hyperlink ref="C23" r:id="rId23" display="https://olympiada.vscht.cz/cs/administrace/kolo/D/vyber-studenty/"/>
    <hyperlink ref="D23" r:id="rId24" display="https://olympiada.vscht.cz/cs/administrace/kolo/D/vyber-studenty/"/>
    <hyperlink ref="C14" r:id="rId25" display="https://olympiada.vscht.cz/cs/administrace/kolo/D/vyber-studenty/"/>
    <hyperlink ref="D14" r:id="rId26" display="https://olympiada.vscht.cz/cs/administrace/kolo/D/vyber-studenty/"/>
    <hyperlink ref="C15" r:id="rId27" display="https://olympiada.vscht.cz/cs/administrace/kolo/D/vyber-studenty/"/>
    <hyperlink ref="D15" r:id="rId28" display="https://olympiada.vscht.cz/cs/administrace/kolo/D/vyber-studenty/"/>
    <hyperlink ref="C30" r:id="rId29" display="https://olympiada.vscht.cz/cs/administrace/kolo/D/vyber-studenty/"/>
    <hyperlink ref="D30" r:id="rId30" display="https://olympiada.vscht.cz/cs/administrace/kolo/D/vyber-studenty/"/>
    <hyperlink ref="C29" r:id="rId31" display="https://olympiada.vscht.cz/cs/administrace/kolo/D/vyber-studenty/"/>
    <hyperlink ref="D29" r:id="rId32" display="https://olympiada.vscht.cz/cs/administrace/kolo/D/vyber-studenty/"/>
    <hyperlink ref="C13" r:id="rId33" display="https://olympiada.vscht.cz/cs/administrace/kolo/D/vyber-studenty/"/>
    <hyperlink ref="D13" r:id="rId34" display="https://olympiada.vscht.cz/cs/administrace/kolo/D/vyber-studenty/"/>
    <hyperlink ref="C31" r:id="rId35" display="https://olympiada.vscht.cz/cs/administrace/kolo/D/vyber-studenty/"/>
    <hyperlink ref="D31" r:id="rId36" display="https://olympiada.vscht.cz/cs/administrace/kolo/D/vyber-studenty/"/>
    <hyperlink ref="C28" r:id="rId37" display="https://olympiada.vscht.cz/cs/administrace/kolo/D/vyber-studenty/"/>
    <hyperlink ref="D28" r:id="rId38" display="https://olympiada.vscht.cz/cs/administrace/kolo/D/vyber-studenty/"/>
    <hyperlink ref="C9" r:id="rId39" display="https://olympiada.vscht.cz/cs/administrace/kolo/D/vyber-studenty/"/>
    <hyperlink ref="D9" r:id="rId40" display="https://olympiada.vscht.cz/cs/administrace/kolo/D/vyber-studenty/"/>
    <hyperlink ref="C12" r:id="rId41" display="https://olympiada.vscht.cz/cs/administrace/kolo/D/vyber-studenty/"/>
    <hyperlink ref="D12" r:id="rId42" display="https://olympiada.vscht.cz/cs/administrace/kolo/D/vyber-studenty/"/>
    <hyperlink ref="C10" r:id="rId43" display="https://olympiada.vscht.cz/cs/administrace/kolo/D/vyber-studenty/"/>
    <hyperlink ref="D10" r:id="rId44" display="https://olympiada.vscht.cz/cs/administrace/kolo/D/vyber-studenty/"/>
    <hyperlink ref="C21" r:id="rId45" display="https://olympiada.vscht.cz/cs/administrace/kolo/D/vyber-studenty/"/>
    <hyperlink ref="D21" r:id="rId46" display="https://olympiada.vscht.cz/cs/administrace/kolo/D/vyber-studenty/"/>
    <hyperlink ref="C16" r:id="rId47" display="https://olympiada.vscht.cz/cs/administrace/kolo/D/vyber-studenty/"/>
    <hyperlink ref="D16" r:id="rId48" display="https://olympiada.vscht.cz/cs/administrace/kolo/D/vyber-studenty/"/>
  </hyperlinks>
  <printOptions horizontalCentered="1" verticalCentered="1"/>
  <pageMargins left="0.11811023622047245" right="0.11811023622047245" top="0.39370078740157483" bottom="0.19685039370078741" header="0" footer="0"/>
  <pageSetup paperSize="9" scale="88" orientation="landscape" horizontalDpi="0" verticalDpi="0" r:id="rId49"/>
  <drawing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výsledky</vt:lpstr>
      <vt:lpstr>výsledky (1)</vt:lpstr>
      <vt:lpstr>výsledky (2)</vt:lpstr>
      <vt:lpstr>1</vt:lpstr>
      <vt:lpstr>web</vt:lpstr>
    </vt:vector>
  </TitlesOfParts>
  <Company>PF - JCU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Petr</dc:creator>
  <cp:lastModifiedBy>Miroslava Čermáková</cp:lastModifiedBy>
  <cp:lastPrinted>2022-03-09T13:13:27Z</cp:lastPrinted>
  <dcterms:created xsi:type="dcterms:W3CDTF">2004-03-19T07:55:00Z</dcterms:created>
  <dcterms:modified xsi:type="dcterms:W3CDTF">2022-03-09T15:24:26Z</dcterms:modified>
</cp:coreProperties>
</file>